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6" yWindow="552" windowWidth="20100" windowHeight="11652" tabRatio="695" activeTab="0"/>
  </bookViews>
  <sheets>
    <sheet name="Tb 10.1" sheetId="1" r:id="rId1"/>
    <sheet name="Tb 10.2" sheetId="2" r:id="rId2"/>
    <sheet name="Tb 10.3" sheetId="3" r:id="rId3"/>
    <sheet name="Tb 10.4" sheetId="4" r:id="rId4"/>
    <sheet name="Tb 10.5" sheetId="5" r:id="rId5"/>
    <sheet name="Tb 10.6" sheetId="6" r:id="rId6"/>
    <sheet name="Tb 10.7" sheetId="7" r:id="rId7"/>
    <sheet name="Tb 10.8" sheetId="8" r:id="rId8"/>
    <sheet name="Tb 10.9" sheetId="9" r:id="rId9"/>
    <sheet name="Tb 10.10" sheetId="10" r:id="rId10"/>
    <sheet name="Tb 10.11" sheetId="11" r:id="rId11"/>
    <sheet name="Tb 10.12" sheetId="12" r:id="rId12"/>
    <sheet name="Tb 10.13" sheetId="13" r:id="rId13"/>
    <sheet name="Tb 10.14" sheetId="14" r:id="rId14"/>
    <sheet name="Tb 10.15" sheetId="15" r:id="rId15"/>
    <sheet name="Tb 10.16" sheetId="16" r:id="rId16"/>
    <sheet name="Tb 10.17" sheetId="17" r:id="rId17"/>
    <sheet name="Tb 10.18" sheetId="18" r:id="rId18"/>
    <sheet name="Tb 10.19" sheetId="19" r:id="rId19"/>
    <sheet name="Tb 10.20" sheetId="20" r:id="rId20"/>
    <sheet name="Tb 10.21" sheetId="21" r:id="rId21"/>
    <sheet name="Tb 10.22" sheetId="22" r:id="rId22"/>
    <sheet name="Tb 10.23" sheetId="23" r:id="rId23"/>
    <sheet name="Tb 10.24" sheetId="24" r:id="rId24"/>
    <sheet name="Tb 10.25" sheetId="25" r:id="rId25"/>
    <sheet name="Tb 10.26" sheetId="26" r:id="rId26"/>
    <sheet name="Tb 10.27" sheetId="27" r:id="rId27"/>
    <sheet name="Tb 10.28" sheetId="28" r:id="rId28"/>
    <sheet name="Tb 10.29" sheetId="29" r:id="rId29"/>
    <sheet name="Tb 10.30" sheetId="30" r:id="rId30"/>
    <sheet name="Tb 10.31" sheetId="31" r:id="rId31"/>
  </sheets>
  <definedNames/>
  <calcPr fullCalcOnLoad="1"/>
</workbook>
</file>

<file path=xl/sharedStrings.xml><?xml version="1.0" encoding="utf-8"?>
<sst xmlns="http://schemas.openxmlformats.org/spreadsheetml/2006/main" count="894" uniqueCount="375">
  <si>
    <t xml:space="preserve">Uitgaven aan preventie </t>
  </si>
  <si>
    <t>(mln €, nominaal)</t>
  </si>
  <si>
    <t>KLPD</t>
  </si>
  <si>
    <t>AID</t>
  </si>
  <si>
    <t>NFI</t>
  </si>
  <si>
    <t xml:space="preserve">w.o. </t>
  </si>
  <si>
    <t>w.o.</t>
  </si>
  <si>
    <t>Openbaar Ministerie</t>
  </si>
  <si>
    <t>Raad voor de Kinderbescherming</t>
  </si>
  <si>
    <t>Uitgaven aan opsporing</t>
  </si>
  <si>
    <t>Uitgaven aan berechting</t>
  </si>
  <si>
    <t>Uitgaven aan vervolging</t>
  </si>
  <si>
    <t>Uitgaven veiligheidszorg totaal</t>
  </si>
  <si>
    <t>Totaal veiligheidszorg</t>
  </si>
  <si>
    <t>Tenuitvoerlegging</t>
  </si>
  <si>
    <t>Ondersteuning van verdachten en daders</t>
  </si>
  <si>
    <t>Ondersteuning van slachtoffers</t>
  </si>
  <si>
    <t xml:space="preserve">Totaal </t>
  </si>
  <si>
    <t>Uitgaven aan tenuitvoerlegging</t>
  </si>
  <si>
    <t>Dienst Justitiële Inrichtingen</t>
  </si>
  <si>
    <t>Uitgaven aan ondersteuning van verdachten en daders</t>
  </si>
  <si>
    <t>Uitgaven aan ondersteuning van slachtoffers</t>
  </si>
  <si>
    <t>Schadefonds Geweldsmisdrijven</t>
  </si>
  <si>
    <t>Slachtofferhulp Nederland (SHN)</t>
  </si>
  <si>
    <t>Overige opsporing bestaat uit: NFI, overig opsporing MinJus, JUSTIS, AFM, NMa, EOD en de Kmar.</t>
  </si>
  <si>
    <t>Hoge Raad</t>
  </si>
  <si>
    <t>(mln €, prijzen van 2005)</t>
  </si>
  <si>
    <t xml:space="preserve">Overige diensten bestaan uit: Commissie Gelijke Behandeling, College Bescherming Persoonsgegevens, </t>
  </si>
  <si>
    <t>Centrale Justitiële Documentatiedienst, Nederlandse Vereniging voor Rechtspraak en ingehuurde tolken.</t>
  </si>
  <si>
    <t>Personele en materiële uitgaven aan berechting</t>
  </si>
  <si>
    <t>Personele en materiële uitgaven aan tenuitvoerlegging</t>
  </si>
  <si>
    <t>Personele en materiële uitgaven aan ondersteuning van verdachten en daders</t>
  </si>
  <si>
    <t>Personele en materiële uitgaven aan ondersteuning van slachtoffers</t>
  </si>
  <si>
    <r>
      <t xml:space="preserve">(mln </t>
    </r>
    <r>
      <rPr>
        <sz val="9"/>
        <rFont val="Arial"/>
        <family val="0"/>
      </rPr>
      <t>€</t>
    </r>
    <r>
      <rPr>
        <sz val="9"/>
        <rFont val="Arial"/>
        <family val="2"/>
      </rPr>
      <t>, nominaal)</t>
    </r>
  </si>
  <si>
    <t>Uitgaven aan rechtskundige diensten</t>
  </si>
  <si>
    <t xml:space="preserve">Personele en materiële uitgaven totaal </t>
  </si>
  <si>
    <t>Uitgaven veiligheidszorg per hoofd van de bevolking</t>
  </si>
  <si>
    <t>(€, nominaal)</t>
  </si>
  <si>
    <t>Totaal</t>
  </si>
  <si>
    <t>instroom misdrijven OM</t>
  </si>
  <si>
    <t>strafbeschikkingen politie misdrijven</t>
  </si>
  <si>
    <t xml:space="preserve"> </t>
  </si>
  <si>
    <t>WAHV-beschikkingen</t>
  </si>
  <si>
    <t>instroom overtredingszaken OM</t>
  </si>
  <si>
    <t>transacties politie/BOD</t>
  </si>
  <si>
    <t>Vervolging - misdrijven: afdoeningen OM minus sepots</t>
  </si>
  <si>
    <t>WAHV-beroepen</t>
  </si>
  <si>
    <t>dagvaardingen - feiten</t>
  </si>
  <si>
    <t>transacties - feiten</t>
  </si>
  <si>
    <t>Berechting - misdrijven: afgedane zaken (eerste aanleg)</t>
  </si>
  <si>
    <t>Berechting - overtredingen</t>
  </si>
  <si>
    <t>WAHV-beroepen kantonrechter</t>
  </si>
  <si>
    <t>vonnissen kantonstrafzaken</t>
  </si>
  <si>
    <t>afgedane misdrijfzaken (eerste aanleg)</t>
  </si>
  <si>
    <t>preventie</t>
  </si>
  <si>
    <t>opsporing</t>
  </si>
  <si>
    <t>vervolging</t>
  </si>
  <si>
    <t>berechting</t>
  </si>
  <si>
    <t>tenuitvoerlegging</t>
  </si>
  <si>
    <t>ondersteuning van verdachten en daders</t>
  </si>
  <si>
    <t>ondersteuning van slachtoffers</t>
  </si>
  <si>
    <t>rechtskundige diensten</t>
  </si>
  <si>
    <t>Bron: Veiligheidszorgrekeningen, CBS</t>
  </si>
  <si>
    <t>Activiteiten van de Directie wetgeving van het ministerie van Justitie en de Inspectie Openbare Orde en veiligheid.</t>
  </si>
  <si>
    <t xml:space="preserve">politie </t>
  </si>
  <si>
    <t>regionale politie</t>
  </si>
  <si>
    <t>provincies en gemeenten</t>
  </si>
  <si>
    <t>beveiligings- en opsporingsbedrijven</t>
  </si>
  <si>
    <t>verkoop beveiligingsmaterialen</t>
  </si>
  <si>
    <t>personele uitgaven</t>
  </si>
  <si>
    <t xml:space="preserve"> personele uitgaven</t>
  </si>
  <si>
    <t>materiële uitgaven</t>
  </si>
  <si>
    <t xml:space="preserve"> materiële uitgaven</t>
  </si>
  <si>
    <t>douane</t>
  </si>
  <si>
    <t>overige landelijke politiediensten</t>
  </si>
  <si>
    <t>rechtbanken en gerechtshoven</t>
  </si>
  <si>
    <t>Centraal Justitieel Incassobureau</t>
  </si>
  <si>
    <t>Raden voor de Rechtsbijstand</t>
  </si>
  <si>
    <t>Activiteiten van de Directie wetgeving van het ministerie van Justitie en de Inspectie Openbare Orde en Veiligheid.</t>
  </si>
  <si>
    <t>overig</t>
  </si>
  <si>
    <t>Opsporing - misdrijven</t>
  </si>
  <si>
    <t>Tabel 10.2</t>
  </si>
  <si>
    <t>Tabel 10.3</t>
  </si>
  <si>
    <t>Tabel 10.4</t>
  </si>
  <si>
    <t>Tabel 10.5</t>
  </si>
  <si>
    <t>Tabel 10.6</t>
  </si>
  <si>
    <t>Tabel 10.7</t>
  </si>
  <si>
    <t>Tabel 10.8</t>
  </si>
  <si>
    <t>Tabel 10.9</t>
  </si>
  <si>
    <t>Tabel 10.10</t>
  </si>
  <si>
    <t>Tabel 10.11</t>
  </si>
  <si>
    <t>Tabel 10.12</t>
  </si>
  <si>
    <t>Tabel 10.13</t>
  </si>
  <si>
    <t>Overig tenuitvoerlegging: Raad voor de Strafrechtstoepassing en Jeugdbescherming, Raad voor de Kinderbescherming,</t>
  </si>
  <si>
    <t>Tabel 10.14</t>
  </si>
  <si>
    <t>Tabel 10.15</t>
  </si>
  <si>
    <t>Tabel 10.16</t>
  </si>
  <si>
    <t>Tabel 10.17</t>
  </si>
  <si>
    <t>Tabel 10.18</t>
  </si>
  <si>
    <t>Tabel 10.19</t>
  </si>
  <si>
    <t>Tabel 10.20</t>
  </si>
  <si>
    <t>Tabel 10.27</t>
  </si>
  <si>
    <t>Personele en materiële uitgaven aan rechtskundige diensten</t>
  </si>
  <si>
    <t>Tabel 10.1</t>
  </si>
  <si>
    <t>Bron</t>
  </si>
  <si>
    <t>Overheid</t>
  </si>
  <si>
    <t>a</t>
  </si>
  <si>
    <t>b</t>
  </si>
  <si>
    <t>c</t>
  </si>
  <si>
    <t>bijstandsfraude</t>
  </si>
  <si>
    <t>WW, AO en ZW-fraude</t>
  </si>
  <si>
    <t>ANW, AOW, AKW-fraude</t>
  </si>
  <si>
    <t>Huishoudens</t>
  </si>
  <si>
    <t>medische kosten</t>
  </si>
  <si>
    <t>fysieke en emotionele schade</t>
  </si>
  <si>
    <t>kindermishandeling</t>
  </si>
  <si>
    <t>materiële schade</t>
  </si>
  <si>
    <t>Bedrijfsleven</t>
  </si>
  <si>
    <t>directe schade</t>
  </si>
  <si>
    <t>vernieling</t>
  </si>
  <si>
    <t>verzekeringsfraude</t>
  </si>
  <si>
    <t>energiediefstal</t>
  </si>
  <si>
    <t>beleggingsfraude</t>
  </si>
  <si>
    <t>thuiswinkelfraude</t>
  </si>
  <si>
    <t>indirecte schade</t>
  </si>
  <si>
    <t>productieverlies a.g.v. niet-functionerende techniek</t>
  </si>
  <si>
    <t>productieverlies a.g.v. slachtofferschap werknemers</t>
  </si>
  <si>
    <t>CBS</t>
  </si>
  <si>
    <t>Nederlandse Vereniging van banken</t>
  </si>
  <si>
    <t>.</t>
  </si>
  <si>
    <t>Opsporing</t>
  </si>
  <si>
    <t>Gerechtshoven</t>
  </si>
  <si>
    <t>Rechtbanken</t>
  </si>
  <si>
    <t>ambtshalve</t>
  </si>
  <si>
    <t>regulier</t>
  </si>
  <si>
    <t>Piketdiensten bij inverzekeringstelling</t>
  </si>
  <si>
    <t>*</t>
  </si>
  <si>
    <t>WAHV-sancties</t>
  </si>
  <si>
    <t>schadevergoedingsmaatregelen</t>
  </si>
  <si>
    <t>(€ per persoon per dag, nominaal)</t>
  </si>
  <si>
    <t>Volwassenen</t>
  </si>
  <si>
    <t>gevangeniswezen, operationele capaciteit</t>
  </si>
  <si>
    <t>gevangeniswezen, reservecapaciteit</t>
  </si>
  <si>
    <t>inkoop GGZ/gehandicaptenzorg</t>
  </si>
  <si>
    <t>rijks-tbs-klinieken</t>
  </si>
  <si>
    <t>particuliere tbs-klinieken</t>
  </si>
  <si>
    <t>Pieter Baan Centrum (plaatsen)</t>
  </si>
  <si>
    <t>Jeugd</t>
  </si>
  <si>
    <t>rijksjeugdinrichtingen</t>
  </si>
  <si>
    <t>particuliere jeugdinrichtingen</t>
  </si>
  <si>
    <t>inkoopplaatsen particuliere jeugdinrichtingen</t>
  </si>
  <si>
    <t>operationele capaciteit</t>
  </si>
  <si>
    <t>reservecapaciteit</t>
  </si>
  <si>
    <t>Preventie</t>
  </si>
  <si>
    <t>Vervolging</t>
  </si>
  <si>
    <t>Berechting</t>
  </si>
  <si>
    <t>Tenuitvoer-legging</t>
  </si>
  <si>
    <t>Rechtskundige diensten</t>
  </si>
  <si>
    <t>bedreiging</t>
  </si>
  <si>
    <t>diefstal met geweld</t>
  </si>
  <si>
    <t>mishandeling en overige geweldsmisdrijven</t>
  </si>
  <si>
    <t>Vermogensmisdrijven</t>
  </si>
  <si>
    <t>gekwalificeerde diefstal</t>
  </si>
  <si>
    <t>eenvoudige diefstal</t>
  </si>
  <si>
    <t>heling en schuldheling</t>
  </si>
  <si>
    <t>overige vermogensmisdrijven</t>
  </si>
  <si>
    <t>tegen openbare orde en gezag</t>
  </si>
  <si>
    <t>Verkeersmisdrijven</t>
  </si>
  <si>
    <t>rijden onder invloed</t>
  </si>
  <si>
    <t>verlaten plaats ongeval</t>
  </si>
  <si>
    <t>overige verkeersmisdrijven</t>
  </si>
  <si>
    <t>Economische misdrijven</t>
  </si>
  <si>
    <t>Drugsmisdrijven</t>
  </si>
  <si>
    <t>hard drugs</t>
  </si>
  <si>
    <t>soft drugs</t>
  </si>
  <si>
    <t>Overige misdrijven</t>
  </si>
  <si>
    <t>Overtredingen</t>
  </si>
  <si>
    <t>Overige activiteiten bestaan uit: de Directie wetgeving van het ministerie van Justitie en de Inspectie Openbare Orde en veiligheid.</t>
  </si>
  <si>
    <t>Bron: Veiligheidszorgrekeningen CBS, bewerking WODC</t>
  </si>
  <si>
    <t>Huishoudens, totaal</t>
  </si>
  <si>
    <t>Waarborgfonds Motorverkeer</t>
  </si>
  <si>
    <t>schadeverzekeringen</t>
  </si>
  <si>
    <t>CJIB</t>
  </si>
  <si>
    <t>Politiemonitor Bevolking</t>
  </si>
  <si>
    <t>Bron: Rijksbegroting/slotwet/jaarverslag ministerie van Veiligheid en Justitie (en voorlopers), bewerking WODC</t>
  </si>
  <si>
    <t xml:space="preserve">Productie naar activiteit </t>
  </si>
  <si>
    <t>Vervolging - overtredingen</t>
  </si>
  <si>
    <t>(index 2005=100)</t>
  </si>
  <si>
    <t>Tabel 10.21</t>
  </si>
  <si>
    <t>Tabel 10.22</t>
  </si>
  <si>
    <t>Tabel 10.23</t>
  </si>
  <si>
    <t>Tabel 10.24</t>
  </si>
  <si>
    <t>Tabel 10.25</t>
  </si>
  <si>
    <t>Tabel 10.26</t>
  </si>
  <si>
    <t>Tabel 10.28</t>
  </si>
  <si>
    <t>Tabel 10.29</t>
  </si>
  <si>
    <t>(€, prijzen van 2005)</t>
  </si>
  <si>
    <t>(€ per persoon per dag, prijzen van 2005)</t>
  </si>
  <si>
    <t>Bron: Rijksbegroting/slotwet/jaarverslag ministerie van Veiligheid en Justitie (en voorlopers), jaarverslag DJI, bewerking WODC</t>
  </si>
  <si>
    <t>Bron: Rijksbegroting/slotwet/jaarverslag ministerie van Veiligheid en Justitie (en voorlopers), jaarverslagen Rvdr, bewerking WODC</t>
  </si>
  <si>
    <t>Kostprijzen Raad voor de rechtspraak voor veiligheidszorg</t>
  </si>
  <si>
    <t>Kostprijzen Raad voor Rechtsbijstand voor veiligheidszorg</t>
  </si>
  <si>
    <t>Kostprijzen Centraal Justitieel Incassobureau</t>
  </si>
  <si>
    <t>Kostprijzen Dienst Justitiële Inrichtingen voor veiligheidszorg</t>
  </si>
  <si>
    <t>gevangeniswezen (excl. vreemdelingenbewaring)</t>
  </si>
  <si>
    <t>detentiecentra (o.a. noodcapaciteit drugskoeriers)</t>
  </si>
  <si>
    <t>politiecellen (arrestanten en vreemdelingen)</t>
  </si>
  <si>
    <t>extramurale voorzieningen ((B)PP, ET, ED)</t>
  </si>
  <si>
    <t>forensische zorg</t>
  </si>
  <si>
    <t>inkoop gevangeniswezen</t>
  </si>
  <si>
    <t>forensisch-psychiatrische centra (voorheen tbs-klinieken)</t>
  </si>
  <si>
    <t>proefverlof tbs</t>
  </si>
  <si>
    <t>jeugdinrichtingen</t>
  </si>
  <si>
    <t>extramurale voorzieningen (STP)</t>
  </si>
  <si>
    <t>Boetevonnissen</t>
  </si>
  <si>
    <t>Transacties</t>
  </si>
  <si>
    <t>Strafbeschikkingen</t>
  </si>
  <si>
    <t>Vrijheidsstraffen</t>
  </si>
  <si>
    <t>Schadevergoedingsmaatregelen</t>
  </si>
  <si>
    <t>Ontnemingsmaatregelen/schikkingen</t>
  </si>
  <si>
    <t>Taakstraffen</t>
  </si>
  <si>
    <t>strafzaken</t>
  </si>
  <si>
    <t>misdrijfzaken</t>
  </si>
  <si>
    <t>overtredingszaken</t>
  </si>
  <si>
    <t>Maatschappelijke schade op jaarbasis</t>
  </si>
  <si>
    <t>Opsporing - overtredingen</t>
  </si>
  <si>
    <t xml:space="preserve">door burgers ondervonden delicten </t>
  </si>
  <si>
    <t>bezetting gevangeniswezen (jaargemiddelde)</t>
  </si>
  <si>
    <t>lopende tbs-maatregelen (jaargemiddelde)</t>
  </si>
  <si>
    <t>bezetting justitiele jeugdinrichtingen (jaargemiddelde)</t>
  </si>
  <si>
    <t>totaal ten uitvoer te leggen sancties</t>
  </si>
  <si>
    <t>schuldigverklaringen misdrijven eerste aanleg</t>
  </si>
  <si>
    <t>transacties OM misdrijven</t>
  </si>
  <si>
    <t>boetevonnissen misdrijven</t>
  </si>
  <si>
    <t>strafbeschikkingen misdrijven</t>
  </si>
  <si>
    <t>tenuitvoerlegging CJIB i.v.m. overtredingen</t>
  </si>
  <si>
    <t>(abs.)</t>
  </si>
  <si>
    <t>Korps Landelijke Politiediensten</t>
  </si>
  <si>
    <t>Meerding (2005)</t>
  </si>
  <si>
    <t>Voorlopige cijfers.</t>
  </si>
  <si>
    <t>vernielingen aan gemeente-eigendommen</t>
  </si>
  <si>
    <t>moord en doodslag</t>
  </si>
  <si>
    <t>seksuele misdrijven</t>
  </si>
  <si>
    <t>VROM-inspectie</t>
  </si>
  <si>
    <t>Gevangeniswezen</t>
  </si>
  <si>
    <t>Justitiële jeugdinrichtingen</t>
  </si>
  <si>
    <t>Forensisch psychiatrische centra</t>
  </si>
  <si>
    <t>HALT Nederland, en JUSTIS (gratieverleningen).</t>
  </si>
  <si>
    <t>Bureau's Jeugdzorg</t>
  </si>
  <si>
    <t>Gewelds- en seksuele misdrijven</t>
  </si>
  <si>
    <t>Vernieling en misdrijven tegen openbare orde en gezag</t>
  </si>
  <si>
    <t>Overige aanbieders preventie bestaan uit: JUSTIS, CCV, NCTb, IND, AIVD, Kustwacht, AFM en Kmar.</t>
  </si>
  <si>
    <t>%</t>
  </si>
  <si>
    <t>3 Reclasseringsorganisaties.</t>
  </si>
  <si>
    <t xml:space="preserve">Overige aanbieders Ministerie van Justitie: CJIB, 3 reclasseringsorganisaties, Raad voor de Strafrechtstoepassing en </t>
  </si>
  <si>
    <t>Jeugdbescherming, Raad voor de Kinderbescherming, HALT Nederland, en JUSTIS (gratieverleningen).</t>
  </si>
  <si>
    <t>Overige aanbieders Ministerie van Justitie: Justitiële jeugdinrichtingen, 3 Reclasseringsorganisaties en Raden voor de Rechtsbijstand.</t>
  </si>
  <si>
    <r>
      <t>2010</t>
    </r>
    <r>
      <rPr>
        <vertAlign val="superscript"/>
        <sz val="9"/>
        <rFont val="Arial"/>
        <family val="2"/>
      </rPr>
      <t>a</t>
    </r>
  </si>
  <si>
    <r>
      <t>overige activiteiten</t>
    </r>
    <r>
      <rPr>
        <vertAlign val="superscript"/>
        <sz val="9"/>
        <rFont val="Arial"/>
        <family val="2"/>
      </rPr>
      <t>b</t>
    </r>
  </si>
  <si>
    <r>
      <t>overige aanbieders</t>
    </r>
    <r>
      <rPr>
        <vertAlign val="superscript"/>
        <sz val="9"/>
        <rFont val="Arial"/>
        <family val="2"/>
      </rPr>
      <t>b</t>
    </r>
  </si>
  <si>
    <r>
      <t>overig</t>
    </r>
    <r>
      <rPr>
        <vertAlign val="superscript"/>
        <sz val="9"/>
        <rFont val="Arial"/>
        <family val="2"/>
      </rPr>
      <t>b</t>
    </r>
  </si>
  <si>
    <r>
      <t>bijzondere opsporingsdiensten</t>
    </r>
    <r>
      <rPr>
        <vertAlign val="superscript"/>
        <sz val="9"/>
        <rFont val="Arial"/>
        <family val="2"/>
      </rPr>
      <t>b</t>
    </r>
  </si>
  <si>
    <r>
      <t>overig</t>
    </r>
    <r>
      <rPr>
        <vertAlign val="superscript"/>
        <sz val="9"/>
        <rFont val="Arial"/>
        <family val="2"/>
      </rPr>
      <t>c</t>
    </r>
  </si>
  <si>
    <r>
      <t>bijzondere opsporingsdiensten</t>
    </r>
    <r>
      <rPr>
        <vertAlign val="superscript"/>
        <sz val="10"/>
        <rFont val="Arial"/>
        <family val="2"/>
      </rPr>
      <t>b</t>
    </r>
  </si>
  <si>
    <r>
      <t>Reclassering voor volwassenen</t>
    </r>
    <r>
      <rPr>
        <vertAlign val="superscript"/>
        <sz val="9"/>
        <rFont val="Arial"/>
        <family val="2"/>
      </rPr>
      <t>b</t>
    </r>
  </si>
  <si>
    <r>
      <t>overige diensten</t>
    </r>
    <r>
      <rPr>
        <vertAlign val="superscript"/>
        <sz val="10"/>
        <rFont val="Arial"/>
        <family val="2"/>
      </rPr>
      <t>b</t>
    </r>
  </si>
  <si>
    <r>
      <t>overig tenuitvoerlegging</t>
    </r>
    <r>
      <rPr>
        <vertAlign val="superscript"/>
        <sz val="9"/>
        <rFont val="Arial"/>
        <family val="2"/>
      </rPr>
      <t>c</t>
    </r>
  </si>
  <si>
    <r>
      <t>overige aanbieders ministerie van Justitie</t>
    </r>
    <r>
      <rPr>
        <vertAlign val="superscript"/>
        <sz val="9"/>
        <rFont val="Arial"/>
        <family val="2"/>
      </rPr>
      <t>b</t>
    </r>
  </si>
  <si>
    <t>Jaar</t>
  </si>
  <si>
    <t>(mln €, prijzen van 2010)</t>
  </si>
  <si>
    <t>Algemeen</t>
  </si>
  <si>
    <t>Boer &amp; Lalta (2011)</t>
  </si>
  <si>
    <t>Jaarverslag minSZW</t>
  </si>
  <si>
    <t>SZW, integrale rapportage handhaving</t>
  </si>
  <si>
    <t>Gemeenten/RTL-nieuws</t>
  </si>
  <si>
    <t>Berekening WODC, voor toelichting zie bijlage 3</t>
  </si>
  <si>
    <t>algemeen</t>
  </si>
  <si>
    <t>datingfraude</t>
  </si>
  <si>
    <t>Fraudehelpdesk</t>
  </si>
  <si>
    <t>identiteitsfraude</t>
  </si>
  <si>
    <t>PWC (2011)</t>
  </si>
  <si>
    <t>Monitor Criminaliteit Bedrijfsleven</t>
  </si>
  <si>
    <t>gewapende overvallen en ramkraken</t>
  </si>
  <si>
    <t>diefstal uit autoshowrooms</t>
  </si>
  <si>
    <t>bancaire fraude</t>
  </si>
  <si>
    <t>pinpas (incl. skimming)</t>
  </si>
  <si>
    <t>internetbankieren, giraal, incasso (incl. phishing)</t>
  </si>
  <si>
    <t>credit card</t>
  </si>
  <si>
    <t>particuliere verzekeringen</t>
  </si>
  <si>
    <t>Verbond van verzekeraars</t>
  </si>
  <si>
    <t>bedrijfsverzekeringen</t>
  </si>
  <si>
    <t>zorgverzekeringen</t>
  </si>
  <si>
    <t>Zorgverzekeraars Nederland</t>
  </si>
  <si>
    <t>brancheorganisatie thuiswinkel waarborg</t>
  </si>
  <si>
    <t>Geweld: 2004</t>
  </si>
  <si>
    <t>Dit is de som van zekere en waarschijnlijke fraude.</t>
  </si>
  <si>
    <t>Voor de detailhandel en transportsector zijn diverse bronnen met zeer uiteenlopende bedragen beschikbaar voor de schade a.g.v. vermogensdelicten.</t>
  </si>
  <si>
    <t>Hier is de bron met het laagste schadebedrag gerapporteerd.</t>
  </si>
  <si>
    <t>Dit is de middelste waarde van een intervalschatting.</t>
  </si>
  <si>
    <t>Volgens de minister van VenW is dit een maximum.</t>
  </si>
  <si>
    <t>aan te houden capaciteit</t>
  </si>
  <si>
    <t>WAHV-overtredingen</t>
  </si>
  <si>
    <t>overige overtredingen</t>
  </si>
  <si>
    <t>(%)</t>
  </si>
  <si>
    <t>Vergoeding van de schade aan huishoudens</t>
  </si>
  <si>
    <t>schadeloosstelling wegens onterechte hechtenis</t>
  </si>
  <si>
    <t>vergoeding van gemaakte kosten</t>
  </si>
  <si>
    <t>Alleen onbekend gebleven motorrijtuigen, niet-verzekerde motorrijtuigen en door diefstal of geweld verkregen motorvoertuigen</t>
  </si>
  <si>
    <t>strafrechtboetes, transacties, strafbeschikkingen en WAHV-beschikkingen</t>
  </si>
  <si>
    <t>ontnemingsmaatregelen door OM</t>
  </si>
  <si>
    <t>gewicht 2010</t>
  </si>
  <si>
    <t>Ontvangsten uit veiligheidszorg door minVenJ</t>
  </si>
  <si>
    <t>fraude voorlopige teruggave, wederrechtelijk verkregen voordeel</t>
  </si>
  <si>
    <t>Beheersverslag belastingdienst</t>
  </si>
  <si>
    <t>afroming omzet, fiscaal nadeel</t>
  </si>
  <si>
    <t>bouwfraude, fiscaal nadeel</t>
  </si>
  <si>
    <t>witwassen, fiscaal nadeel</t>
  </si>
  <si>
    <t>energiediefstal, fiscaal nadeel</t>
  </si>
  <si>
    <t>controle uitzendbranche, fiscaal nadeel</t>
  </si>
  <si>
    <t>kinderopvangtoeslag, wederrechtelijk verkregen voordeel</t>
  </si>
  <si>
    <t>vastgoedfraude, fiscaal nadeel</t>
  </si>
  <si>
    <t>zware sociale verzekeringsfraude</t>
  </si>
  <si>
    <t>middelzware sociale verzekeringsfraude</t>
  </si>
  <si>
    <t>huurtoeslagfraude</t>
  </si>
  <si>
    <t>jaarverslag VROM-inspectie</t>
  </si>
  <si>
    <t>telecomfraude</t>
  </si>
  <si>
    <t>Kerkdijk, Knobbe &amp; Helmus (2006)</t>
  </si>
  <si>
    <t>valse postzegels</t>
  </si>
  <si>
    <t>contant geld</t>
  </si>
  <si>
    <t>afval- en schroottransacties, fiscaal nadeel</t>
  </si>
  <si>
    <t>(intracommunautaire) BTW-fraude, fiscaal nadeel</t>
  </si>
  <si>
    <t>De 3 reclasseringsorganisaties zijn Reclassering Nederland, Stichting Verslavingszorg en de afdeling reclassering van het Leger des Heils.</t>
  </si>
  <si>
    <t>Personele en materiële uitgaven aan preventie</t>
  </si>
  <si>
    <t>Personele en materiële uitgaven aan opsporing</t>
  </si>
  <si>
    <t>Personele en materiële uitgaven aan vervolging</t>
  </si>
  <si>
    <r>
      <t>Strafzaken</t>
    </r>
    <r>
      <rPr>
        <vertAlign val="superscript"/>
        <sz val="9"/>
        <rFont val="Arial"/>
        <family val="2"/>
      </rPr>
      <t>a</t>
    </r>
  </si>
  <si>
    <r>
      <t>Pieter Baan Centrum (rapportages)</t>
    </r>
    <r>
      <rPr>
        <vertAlign val="superscript"/>
        <sz val="9"/>
        <rFont val="Arial"/>
        <family val="2"/>
      </rPr>
      <t>a</t>
    </r>
  </si>
  <si>
    <r>
      <t>Kosten per delict in 2010</t>
    </r>
    <r>
      <rPr>
        <vertAlign val="superscript"/>
        <sz val="9"/>
        <rFont val="Arial"/>
        <family val="2"/>
      </rPr>
      <t>a</t>
    </r>
  </si>
  <si>
    <r>
      <t>Aandeel kosten per delict in 2010</t>
    </r>
    <r>
      <rPr>
        <vertAlign val="superscript"/>
        <sz val="9"/>
        <rFont val="Arial"/>
        <family val="2"/>
      </rPr>
      <t>a</t>
    </r>
  </si>
  <si>
    <t>d</t>
  </si>
  <si>
    <t xml:space="preserve">De bijzondere opsporingsdiensten bestaan uit: AID, VROM-IOD, SIOD en de FIOD-ECD. Wat betreft de VROM-IOD zijn de uitgaven van de </t>
  </si>
  <si>
    <t>gehele VROM-inspectie opgenomen. De VROM-IOD is hier een onderdeel van.</t>
  </si>
  <si>
    <t>Incl. vreemdelingenbewaring &amp; BOPZ.</t>
  </si>
  <si>
    <t>Prijs per rapportage.</t>
  </si>
  <si>
    <t>Bron: tabellen in deze bijlage</t>
  </si>
  <si>
    <r>
      <t>Overige activiteiten</t>
    </r>
    <r>
      <rPr>
        <vertAlign val="superscript"/>
        <sz val="9"/>
        <rFont val="Arial"/>
        <family val="2"/>
      </rPr>
      <t>b</t>
    </r>
  </si>
  <si>
    <t>Bron:</t>
  </si>
  <si>
    <t xml:space="preserve">b </t>
  </si>
  <si>
    <t>e</t>
  </si>
  <si>
    <t xml:space="preserve">c </t>
  </si>
  <si>
    <t>schadeloosstelling voor onterechte hechtenis en gemaakte kosten</t>
  </si>
  <si>
    <t>materiele uitgaven</t>
  </si>
  <si>
    <r>
      <t>Verhouding personele en materiële uitgaven naar activiteit, 2010</t>
    </r>
    <r>
      <rPr>
        <vertAlign val="superscript"/>
        <sz val="9"/>
        <rFont val="Arial"/>
        <family val="2"/>
      </rPr>
      <t>a</t>
    </r>
  </si>
  <si>
    <t>Ondersteuning van verdachten/daders</t>
  </si>
  <si>
    <t>Gecorrigeerd voor loon- en prijsstijgingen.</t>
  </si>
  <si>
    <t>Activiteiten aflopend geordend naar groei uitgaven per eenheid product.</t>
  </si>
  <si>
    <r>
      <t>Uitgaven per eenheid product naar activiteit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>, index 2005=100</t>
    </r>
    <r>
      <rPr>
        <vertAlign val="superscript"/>
        <sz val="9"/>
        <rFont val="Arial"/>
        <family val="2"/>
      </rPr>
      <t>b</t>
    </r>
  </si>
  <si>
    <r>
      <t>2010</t>
    </r>
    <r>
      <rPr>
        <vertAlign val="superscript"/>
        <sz val="9"/>
        <rFont val="Arial"/>
        <family val="2"/>
      </rPr>
      <t>c</t>
    </r>
  </si>
  <si>
    <t>Tabel 10.31</t>
  </si>
  <si>
    <t>Tabel 10.30</t>
  </si>
  <si>
    <r>
      <t>2010</t>
    </r>
    <r>
      <rPr>
        <vertAlign val="superscript"/>
        <sz val="9"/>
        <rFont val="Arial"/>
        <family val="2"/>
      </rPr>
      <t>e</t>
    </r>
  </si>
  <si>
    <r>
      <t>faillissementfraude</t>
    </r>
    <r>
      <rPr>
        <vertAlign val="superscript"/>
        <sz val="9"/>
        <rFont val="Arial"/>
        <family val="2"/>
      </rPr>
      <t>a</t>
    </r>
  </si>
  <si>
    <r>
      <t>algemeen</t>
    </r>
    <r>
      <rPr>
        <vertAlign val="superscript"/>
        <sz val="9"/>
        <rFont val="Arial"/>
        <family val="2"/>
      </rPr>
      <t>b</t>
    </r>
  </si>
  <si>
    <r>
      <t>beleggingsfraude</t>
    </r>
    <r>
      <rPr>
        <vertAlign val="superscript"/>
        <sz val="9"/>
        <rFont val="Arial"/>
        <family val="2"/>
      </rPr>
      <t>c</t>
    </r>
  </si>
  <si>
    <r>
      <t>OV-chipkaartfraude</t>
    </r>
    <r>
      <rPr>
        <vertAlign val="superscript"/>
        <sz val="9"/>
        <rFont val="Arial"/>
        <family val="2"/>
      </rPr>
      <t>d</t>
    </r>
  </si>
  <si>
    <t>Berekening WODC (voor toelichting zie bijlage 3)</t>
  </si>
  <si>
    <t>KLPD (2008)</t>
  </si>
  <si>
    <t>Netbeheer Nederland</t>
  </si>
  <si>
    <t>Kamerstukken II (2010-2011)</t>
  </si>
  <si>
    <t>acquisitiefraude</t>
  </si>
  <si>
    <t xml:space="preserve">Steunpunt Acquisitiefraude </t>
  </si>
  <si>
    <t>Postnl</t>
  </si>
  <si>
    <r>
      <t>Waarborgfonds Motorverkeer</t>
    </r>
    <r>
      <rPr>
        <vertAlign val="superscript"/>
        <sz val="9"/>
        <rFont val="Arial"/>
        <family val="2"/>
      </rPr>
      <t>*</t>
    </r>
  </si>
  <si>
    <t>Waarborgfonds Motorverkeer*</t>
  </si>
  <si>
    <t>Jaarverslag SGM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</si>
</sst>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  <numFmt numFmtId="183" formatCode="#,##0.000"/>
    <numFmt numFmtId="184" formatCode="0.0"/>
    <numFmt numFmtId="185" formatCode="#,##0.0000"/>
    <numFmt numFmtId="186" formatCode="#,##0.00000"/>
    <numFmt numFmtId="187" formatCode="0.0000"/>
    <numFmt numFmtId="188" formatCode="0.000"/>
    <numFmt numFmtId="189" formatCode="0.00000"/>
    <numFmt numFmtId="190" formatCode="0.000000"/>
    <numFmt numFmtId="191" formatCode="0.0%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Verdana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sz val="8"/>
      <color indexed="63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4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Border="1" applyAlignment="1">
      <alignment horizontal="left" indent="1"/>
    </xf>
    <xf numFmtId="3" fontId="1" fillId="0" borderId="6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indent="4"/>
    </xf>
    <xf numFmtId="0" fontId="1" fillId="0" borderId="8" xfId="0" applyFont="1" applyFill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178" fontId="1" fillId="0" borderId="3" xfId="0" applyNumberFormat="1" applyFont="1" applyBorder="1" applyAlignment="1">
      <alignment horizontal="right"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8" fontId="1" fillId="0" borderId="6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78" fontId="1" fillId="0" borderId="7" xfId="0" applyNumberFormat="1" applyFont="1" applyFill="1" applyBorder="1" applyAlignment="1">
      <alignment horizontal="right"/>
    </xf>
    <xf numFmtId="178" fontId="1" fillId="0" borderId="8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3" xfId="0" applyNumberFormat="1" applyFont="1" applyFill="1" applyBorder="1" applyAlignment="1">
      <alignment horizontal="left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7" xfId="0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84" fontId="1" fillId="0" borderId="3" xfId="0" applyNumberFormat="1" applyFont="1" applyBorder="1" applyAlignment="1">
      <alignment/>
    </xf>
    <xf numFmtId="184" fontId="1" fillId="0" borderId="4" xfId="0" applyNumberFormat="1" applyFont="1" applyBorder="1" applyAlignment="1">
      <alignment/>
    </xf>
    <xf numFmtId="184" fontId="1" fillId="0" borderId="5" xfId="0" applyNumberFormat="1" applyFont="1" applyBorder="1" applyAlignment="1">
      <alignment/>
    </xf>
    <xf numFmtId="184" fontId="1" fillId="0" borderId="6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184" fontId="1" fillId="0" borderId="7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8" fontId="1" fillId="0" borderId="6" xfId="0" applyNumberFormat="1" applyFont="1" applyFill="1" applyBorder="1" applyAlignment="1">
      <alignment horizontal="left"/>
    </xf>
    <xf numFmtId="178" fontId="1" fillId="0" borderId="0" xfId="0" applyNumberFormat="1" applyFont="1" applyBorder="1" applyAlignment="1">
      <alignment/>
    </xf>
    <xf numFmtId="178" fontId="1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178" fontId="1" fillId="0" borderId="8" xfId="0" applyNumberFormat="1" applyFont="1" applyFill="1" applyBorder="1" applyAlignment="1">
      <alignment horizontal="right"/>
    </xf>
    <xf numFmtId="178" fontId="1" fillId="0" borderId="9" xfId="0" applyNumberFormat="1" applyFont="1" applyFill="1" applyBorder="1" applyAlignment="1">
      <alignment horizontal="right"/>
    </xf>
    <xf numFmtId="178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178" fontId="1" fillId="0" borderId="1" xfId="0" applyNumberFormat="1" applyFont="1" applyFill="1" applyBorder="1" applyAlignment="1">
      <alignment horizontal="right"/>
    </xf>
    <xf numFmtId="178" fontId="1" fillId="0" borderId="2" xfId="0" applyNumberFormat="1" applyFont="1" applyFill="1" applyBorder="1" applyAlignment="1">
      <alignment horizontal="right"/>
    </xf>
    <xf numFmtId="178" fontId="1" fillId="0" borderId="11" xfId="0" applyNumberFormat="1" applyFont="1" applyFill="1" applyBorder="1" applyAlignment="1">
      <alignment horizontal="right"/>
    </xf>
    <xf numFmtId="178" fontId="1" fillId="0" borderId="6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7" xfId="0" applyNumberFormat="1" applyFont="1" applyFill="1" applyBorder="1" applyAlignment="1">
      <alignment/>
    </xf>
    <xf numFmtId="178" fontId="1" fillId="0" borderId="3" xfId="0" applyNumberFormat="1" applyFont="1" applyFill="1" applyBorder="1" applyAlignment="1">
      <alignment horizontal="right"/>
    </xf>
    <xf numFmtId="178" fontId="1" fillId="0" borderId="4" xfId="0" applyNumberFormat="1" applyFont="1" applyFill="1" applyBorder="1" applyAlignment="1">
      <alignment horizontal="right"/>
    </xf>
    <xf numFmtId="178" fontId="1" fillId="0" borderId="5" xfId="0" applyNumberFormat="1" applyFont="1" applyFill="1" applyBorder="1" applyAlignment="1">
      <alignment horizontal="right"/>
    </xf>
    <xf numFmtId="184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Border="1" applyAlignment="1">
      <alignment horizontal="left" indent="1"/>
    </xf>
    <xf numFmtId="0" fontId="1" fillId="0" borderId="4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18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84" fontId="1" fillId="0" borderId="0" xfId="0" applyNumberFormat="1" applyFont="1" applyAlignment="1">
      <alignment/>
    </xf>
    <xf numFmtId="9" fontId="0" fillId="0" borderId="0" xfId="19" applyBorder="1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 indent="1"/>
    </xf>
    <xf numFmtId="9" fontId="0" fillId="0" borderId="0" xfId="19" applyAlignment="1">
      <alignment/>
    </xf>
    <xf numFmtId="0" fontId="2" fillId="0" borderId="0" xfId="0" applyFont="1" applyFill="1" applyAlignment="1">
      <alignment/>
    </xf>
    <xf numFmtId="1" fontId="1" fillId="0" borderId="7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6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1" fillId="0" borderId="5" xfId="0" applyNumberFormat="1" applyFont="1" applyFill="1" applyBorder="1" applyAlignment="1">
      <alignment/>
    </xf>
    <xf numFmtId="178" fontId="1" fillId="0" borderId="7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12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7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178" fontId="1" fillId="0" borderId="0" xfId="0" applyNumberFormat="1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left" indent="3"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left"/>
    </xf>
    <xf numFmtId="178" fontId="1" fillId="0" borderId="6" xfId="0" applyNumberFormat="1" applyFont="1" applyBorder="1" applyAlignment="1">
      <alignment/>
    </xf>
    <xf numFmtId="178" fontId="1" fillId="0" borderId="8" xfId="0" applyNumberFormat="1" applyFont="1" applyFill="1" applyBorder="1" applyAlignment="1">
      <alignment/>
    </xf>
    <xf numFmtId="178" fontId="1" fillId="0" borderId="9" xfId="0" applyNumberFormat="1" applyFont="1" applyFill="1" applyBorder="1" applyAlignment="1">
      <alignment/>
    </xf>
    <xf numFmtId="3" fontId="1" fillId="0" borderId="7" xfId="0" applyNumberFormat="1" applyFont="1" applyBorder="1" applyAlignment="1" quotePrefix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9" fontId="1" fillId="0" borderId="0" xfId="19" applyFont="1" applyAlignment="1">
      <alignment/>
    </xf>
    <xf numFmtId="9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78" fontId="2" fillId="0" borderId="0" xfId="0" applyNumberFormat="1" applyFont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8" fontId="1" fillId="0" borderId="8" xfId="0" applyNumberFormat="1" applyFont="1" applyBorder="1" applyAlignment="1">
      <alignment horizontal="left"/>
    </xf>
    <xf numFmtId="184" fontId="1" fillId="0" borderId="1" xfId="0" applyNumberFormat="1" applyFont="1" applyFill="1" applyBorder="1" applyAlignment="1">
      <alignment horizontal="right"/>
    </xf>
    <xf numFmtId="184" fontId="1" fillId="0" borderId="2" xfId="0" applyNumberFormat="1" applyFont="1" applyFill="1" applyBorder="1" applyAlignment="1">
      <alignment horizontal="right"/>
    </xf>
    <xf numFmtId="184" fontId="1" fillId="0" borderId="11" xfId="0" applyNumberFormat="1" applyFont="1" applyFill="1" applyBorder="1" applyAlignment="1">
      <alignment horizontal="right"/>
    </xf>
    <xf numFmtId="184" fontId="1" fillId="0" borderId="6" xfId="0" applyNumberFormat="1" applyFont="1" applyFill="1" applyBorder="1" applyAlignment="1">
      <alignment horizontal="right"/>
    </xf>
    <xf numFmtId="184" fontId="1" fillId="0" borderId="0" xfId="0" applyNumberFormat="1" applyFont="1" applyFill="1" applyBorder="1" applyAlignment="1">
      <alignment horizontal="right"/>
    </xf>
    <xf numFmtId="184" fontId="1" fillId="0" borderId="7" xfId="0" applyNumberFormat="1" applyFont="1" applyFill="1" applyBorder="1" applyAlignment="1">
      <alignment horizontal="right"/>
    </xf>
    <xf numFmtId="184" fontId="1" fillId="0" borderId="3" xfId="0" applyNumberFormat="1" applyFont="1" applyFill="1" applyBorder="1" applyAlignment="1">
      <alignment horizontal="right"/>
    </xf>
    <xf numFmtId="184" fontId="1" fillId="0" borderId="4" xfId="0" applyNumberFormat="1" applyFont="1" applyFill="1" applyBorder="1" applyAlignment="1">
      <alignment horizontal="right"/>
    </xf>
    <xf numFmtId="184" fontId="1" fillId="0" borderId="5" xfId="0" applyNumberFormat="1" applyFont="1" applyFill="1" applyBorder="1" applyAlignment="1">
      <alignment horizontal="right"/>
    </xf>
    <xf numFmtId="184" fontId="1" fillId="0" borderId="8" xfId="0" applyNumberFormat="1" applyFont="1" applyFill="1" applyBorder="1" applyAlignment="1">
      <alignment horizontal="right"/>
    </xf>
    <xf numFmtId="184" fontId="1" fillId="0" borderId="9" xfId="0" applyNumberFormat="1" applyFont="1" applyFill="1" applyBorder="1" applyAlignment="1">
      <alignment horizontal="right"/>
    </xf>
    <xf numFmtId="184" fontId="1" fillId="0" borderId="10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Border="1" applyAlignment="1">
      <alignment horizontal="left"/>
    </xf>
    <xf numFmtId="178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57421875" style="74" bestFit="1" customWidth="1"/>
    <col min="2" max="2" width="39.140625" style="74" bestFit="1" customWidth="1"/>
    <col min="3" max="3" width="5.7109375" style="74" bestFit="1" customWidth="1"/>
    <col min="4" max="4" width="8.57421875" style="74" customWidth="1"/>
    <col min="5" max="6" width="6.8515625" style="74" bestFit="1" customWidth="1"/>
    <col min="7" max="7" width="7.7109375" style="74" bestFit="1" customWidth="1"/>
    <col min="8" max="8" width="6.8515625" style="74" bestFit="1" customWidth="1"/>
    <col min="9" max="9" width="5.421875" style="74" bestFit="1" customWidth="1"/>
    <col min="10" max="16384" width="9.140625" style="74" customWidth="1"/>
  </cols>
  <sheetData>
    <row r="1" spans="1:3" ht="11.25">
      <c r="A1" s="1" t="s">
        <v>103</v>
      </c>
      <c r="B1" s="2" t="s">
        <v>224</v>
      </c>
      <c r="C1" s="2"/>
    </row>
    <row r="2" s="8" customFormat="1" ht="11.25">
      <c r="A2" s="1"/>
    </row>
    <row r="3" spans="1:222" s="8" customFormat="1" ht="123" customHeight="1">
      <c r="A3" s="1"/>
      <c r="B3" s="154" t="s">
        <v>104</v>
      </c>
      <c r="C3" s="155" t="s">
        <v>268</v>
      </c>
      <c r="D3" s="156" t="s">
        <v>38</v>
      </c>
      <c r="E3" s="157" t="s">
        <v>249</v>
      </c>
      <c r="F3" s="157" t="s">
        <v>161</v>
      </c>
      <c r="G3" s="157" t="s">
        <v>250</v>
      </c>
      <c r="H3" s="157" t="s">
        <v>167</v>
      </c>
      <c r="I3" s="158" t="s">
        <v>175</v>
      </c>
      <c r="J3" s="159"/>
      <c r="K3" s="159"/>
      <c r="L3" s="1"/>
      <c r="M3" s="159"/>
      <c r="N3" s="159"/>
      <c r="O3" s="159"/>
      <c r="P3" s="159"/>
      <c r="Q3" s="159"/>
      <c r="R3" s="159"/>
      <c r="S3" s="159"/>
      <c r="T3" s="159"/>
      <c r="U3" s="1"/>
      <c r="V3" s="159"/>
      <c r="W3" s="159"/>
      <c r="X3" s="159"/>
      <c r="Y3" s="159"/>
      <c r="Z3" s="159"/>
      <c r="AA3" s="159"/>
      <c r="AB3" s="159"/>
      <c r="AC3" s="159"/>
      <c r="AD3" s="1"/>
      <c r="AE3" s="159"/>
      <c r="AF3" s="159"/>
      <c r="AG3" s="159"/>
      <c r="AH3" s="159"/>
      <c r="AI3" s="159"/>
      <c r="AJ3" s="159"/>
      <c r="AK3" s="159"/>
      <c r="AL3" s="159"/>
      <c r="AM3" s="1"/>
      <c r="AN3" s="159"/>
      <c r="AO3" s="159"/>
      <c r="AP3" s="159"/>
      <c r="AQ3" s="159"/>
      <c r="AR3" s="159"/>
      <c r="AS3" s="159"/>
      <c r="AT3" s="159"/>
      <c r="AU3" s="159"/>
      <c r="AV3" s="1"/>
      <c r="AW3" s="159"/>
      <c r="AX3" s="159"/>
      <c r="AY3" s="159"/>
      <c r="AZ3" s="159"/>
      <c r="BA3" s="159"/>
      <c r="BB3" s="159"/>
      <c r="BC3" s="159"/>
      <c r="BD3" s="159"/>
      <c r="BE3" s="1"/>
      <c r="BF3" s="159"/>
      <c r="BG3" s="159"/>
      <c r="BH3" s="159"/>
      <c r="BI3" s="159"/>
      <c r="BJ3" s="159"/>
      <c r="BK3" s="159"/>
      <c r="BL3" s="159"/>
      <c r="BM3" s="159"/>
      <c r="BN3" s="1"/>
      <c r="BO3" s="159"/>
      <c r="BP3" s="159"/>
      <c r="BQ3" s="159"/>
      <c r="BR3" s="159"/>
      <c r="BS3" s="159"/>
      <c r="BT3" s="159"/>
      <c r="BU3" s="159"/>
      <c r="BV3" s="159"/>
      <c r="BW3" s="1"/>
      <c r="BX3" s="159"/>
      <c r="BY3" s="159"/>
      <c r="BZ3" s="159"/>
      <c r="CA3" s="159"/>
      <c r="CB3" s="159"/>
      <c r="CC3" s="159"/>
      <c r="CD3" s="159"/>
      <c r="CE3" s="159"/>
      <c r="CF3" s="1"/>
      <c r="CG3" s="159"/>
      <c r="CH3" s="159"/>
      <c r="CI3" s="159"/>
      <c r="CJ3" s="159"/>
      <c r="CK3" s="159"/>
      <c r="CL3" s="159"/>
      <c r="CM3" s="159"/>
      <c r="CN3" s="159"/>
      <c r="CO3" s="1"/>
      <c r="CP3" s="159"/>
      <c r="CQ3" s="159"/>
      <c r="CR3" s="159"/>
      <c r="CS3" s="159"/>
      <c r="CT3" s="159"/>
      <c r="CU3" s="159"/>
      <c r="CV3" s="159"/>
      <c r="CW3" s="159"/>
      <c r="CX3" s="1"/>
      <c r="CY3" s="159"/>
      <c r="CZ3" s="159"/>
      <c r="DA3" s="159"/>
      <c r="DB3" s="159"/>
      <c r="DC3" s="159"/>
      <c r="DD3" s="159"/>
      <c r="DE3" s="159"/>
      <c r="DF3" s="159"/>
      <c r="DG3" s="1"/>
      <c r="DH3" s="159"/>
      <c r="DI3" s="159"/>
      <c r="DJ3" s="159"/>
      <c r="DK3" s="159"/>
      <c r="DL3" s="159"/>
      <c r="DM3" s="159"/>
      <c r="DN3" s="159"/>
      <c r="DO3" s="159"/>
      <c r="DP3" s="1"/>
      <c r="DQ3" s="159"/>
      <c r="DR3" s="159"/>
      <c r="DS3" s="159"/>
      <c r="DT3" s="159"/>
      <c r="DU3" s="159"/>
      <c r="DV3" s="159"/>
      <c r="DW3" s="159"/>
      <c r="DX3" s="159"/>
      <c r="DY3" s="1"/>
      <c r="DZ3" s="159"/>
      <c r="EA3" s="159"/>
      <c r="EB3" s="159"/>
      <c r="EC3" s="159"/>
      <c r="ED3" s="159"/>
      <c r="EE3" s="159"/>
      <c r="EF3" s="159"/>
      <c r="EG3" s="159"/>
      <c r="EH3" s="1"/>
      <c r="EI3" s="159"/>
      <c r="EJ3" s="159"/>
      <c r="EK3" s="159"/>
      <c r="EL3" s="159"/>
      <c r="EM3" s="159"/>
      <c r="EN3" s="159"/>
      <c r="EO3" s="159"/>
      <c r="EP3" s="159"/>
      <c r="EQ3" s="1"/>
      <c r="ER3" s="159"/>
      <c r="ES3" s="159"/>
      <c r="ET3" s="159"/>
      <c r="EU3" s="159"/>
      <c r="EV3" s="159"/>
      <c r="EW3" s="159"/>
      <c r="EX3" s="159"/>
      <c r="EY3" s="159"/>
      <c r="EZ3" s="1"/>
      <c r="FA3" s="159"/>
      <c r="FB3" s="159"/>
      <c r="FC3" s="159"/>
      <c r="FD3" s="159"/>
      <c r="FE3" s="159"/>
      <c r="FF3" s="159"/>
      <c r="FG3" s="159"/>
      <c r="FH3" s="159"/>
      <c r="FI3" s="1"/>
      <c r="FJ3" s="159"/>
      <c r="FK3" s="159"/>
      <c r="FL3" s="159"/>
      <c r="FM3" s="159"/>
      <c r="FN3" s="159"/>
      <c r="FO3" s="159"/>
      <c r="FP3" s="159"/>
      <c r="FQ3" s="159"/>
      <c r="FR3" s="1"/>
      <c r="FS3" s="159"/>
      <c r="FT3" s="159"/>
      <c r="FU3" s="159"/>
      <c r="FV3" s="159"/>
      <c r="FW3" s="159"/>
      <c r="FX3" s="159"/>
      <c r="FY3" s="159"/>
      <c r="FZ3" s="159"/>
      <c r="GA3" s="1"/>
      <c r="GB3" s="159"/>
      <c r="GC3" s="159"/>
      <c r="GD3" s="159"/>
      <c r="GE3" s="159"/>
      <c r="GF3" s="159"/>
      <c r="GG3" s="159"/>
      <c r="GH3" s="159"/>
      <c r="GI3" s="159"/>
      <c r="GJ3" s="1"/>
      <c r="GK3" s="159"/>
      <c r="GL3" s="159"/>
      <c r="GM3" s="159"/>
      <c r="GN3" s="159"/>
      <c r="GO3" s="159"/>
      <c r="GP3" s="159"/>
      <c r="GQ3" s="159"/>
      <c r="GR3" s="159"/>
      <c r="GS3" s="1"/>
      <c r="GT3" s="159"/>
      <c r="GU3" s="159"/>
      <c r="GV3" s="159"/>
      <c r="GW3" s="159"/>
      <c r="GX3" s="159"/>
      <c r="GY3" s="159"/>
      <c r="GZ3" s="159"/>
      <c r="HA3" s="159"/>
      <c r="HB3" s="1"/>
      <c r="HC3" s="159"/>
      <c r="HD3" s="159"/>
      <c r="HE3" s="159"/>
      <c r="HF3" s="159"/>
      <c r="HG3" s="159"/>
      <c r="HH3" s="159"/>
      <c r="HI3" s="159"/>
      <c r="HJ3" s="159"/>
      <c r="HK3" s="1"/>
      <c r="HL3" s="159"/>
      <c r="HM3" s="159"/>
      <c r="HN3" s="159"/>
    </row>
    <row r="4" spans="1:9" s="8" customFormat="1" ht="11.25">
      <c r="A4" s="1"/>
      <c r="B4" s="160"/>
      <c r="C4" s="160"/>
      <c r="D4" s="161" t="s">
        <v>269</v>
      </c>
      <c r="I4" s="114"/>
    </row>
    <row r="5" spans="1:11" s="8" customFormat="1" ht="11.25">
      <c r="A5" s="8" t="s">
        <v>38</v>
      </c>
      <c r="B5" s="162"/>
      <c r="C5" s="162"/>
      <c r="D5" s="227">
        <f aca="true" t="shared" si="0" ref="D5:I5">D6+D9+D28+D40</f>
        <v>17685.656425985897</v>
      </c>
      <c r="E5" s="163">
        <f t="shared" si="0"/>
        <v>5673.164537912362</v>
      </c>
      <c r="F5" s="163">
        <f t="shared" si="0"/>
        <v>7310.359621365964</v>
      </c>
      <c r="G5" s="163">
        <f t="shared" si="0"/>
        <v>3136.555768454094</v>
      </c>
      <c r="H5" s="163">
        <f t="shared" si="0"/>
        <v>1125.05142650989</v>
      </c>
      <c r="I5" s="164">
        <f t="shared" si="0"/>
        <v>440.52507174358624</v>
      </c>
      <c r="J5" s="166"/>
      <c r="K5" s="166"/>
    </row>
    <row r="6" spans="1:9" ht="11.25">
      <c r="A6" s="15" t="s">
        <v>270</v>
      </c>
      <c r="B6" s="165"/>
      <c r="C6" s="165"/>
      <c r="D6" s="177">
        <f>D7</f>
        <v>1281</v>
      </c>
      <c r="E6" s="166"/>
      <c r="F6" s="166">
        <f>F7</f>
        <v>1281</v>
      </c>
      <c r="G6" s="166"/>
      <c r="H6" s="166"/>
      <c r="I6" s="167"/>
    </row>
    <row r="7" spans="1:9" ht="12.75">
      <c r="A7" s="131" t="s">
        <v>361</v>
      </c>
      <c r="B7" s="168" t="s">
        <v>271</v>
      </c>
      <c r="C7" s="168">
        <v>2010</v>
      </c>
      <c r="D7" s="177">
        <v>1281</v>
      </c>
      <c r="E7" s="166"/>
      <c r="F7" s="166">
        <v>1281</v>
      </c>
      <c r="G7" s="166"/>
      <c r="H7" s="166"/>
      <c r="I7" s="167"/>
    </row>
    <row r="8" spans="2:9" ht="11.25">
      <c r="B8" s="169"/>
      <c r="C8" s="168"/>
      <c r="D8" s="177"/>
      <c r="E8" s="166"/>
      <c r="F8" s="166"/>
      <c r="G8" s="166"/>
      <c r="H8" s="166"/>
      <c r="I8" s="167"/>
    </row>
    <row r="9" spans="1:9" s="8" customFormat="1" ht="11.25">
      <c r="A9" s="15" t="s">
        <v>105</v>
      </c>
      <c r="B9" s="165"/>
      <c r="C9" s="168"/>
      <c r="D9" s="177">
        <v>750.797451918644</v>
      </c>
      <c r="E9" s="166"/>
      <c r="F9" s="166">
        <v>719.6499021027374</v>
      </c>
      <c r="G9" s="166">
        <f>SUM(G10:G21,G25:G26)</f>
        <v>31.147549815906583</v>
      </c>
      <c r="H9" s="166"/>
      <c r="I9" s="167"/>
    </row>
    <row r="10" spans="1:9" s="8" customFormat="1" ht="11.25">
      <c r="A10" s="25" t="s">
        <v>312</v>
      </c>
      <c r="B10" s="165" t="s">
        <v>313</v>
      </c>
      <c r="C10" s="168">
        <v>2004</v>
      </c>
      <c r="D10" s="177">
        <v>29.666940513528058</v>
      </c>
      <c r="E10" s="166"/>
      <c r="F10" s="166">
        <v>29.666940513528058</v>
      </c>
      <c r="G10" s="166"/>
      <c r="H10" s="166"/>
      <c r="I10" s="167"/>
    </row>
    <row r="11" spans="1:9" s="8" customFormat="1" ht="11.25">
      <c r="A11" s="25" t="s">
        <v>314</v>
      </c>
      <c r="B11" s="165" t="s">
        <v>313</v>
      </c>
      <c r="C11" s="168">
        <v>2004</v>
      </c>
      <c r="D11" s="177">
        <v>10.987755745751132</v>
      </c>
      <c r="E11" s="166"/>
      <c r="F11" s="166">
        <v>10.987755745751132</v>
      </c>
      <c r="G11" s="166"/>
      <c r="H11" s="166"/>
      <c r="I11" s="167"/>
    </row>
    <row r="12" spans="1:9" s="8" customFormat="1" ht="11.25">
      <c r="A12" s="25" t="s">
        <v>315</v>
      </c>
      <c r="B12" s="165" t="s">
        <v>313</v>
      </c>
      <c r="C12" s="168">
        <v>2006</v>
      </c>
      <c r="D12" s="177">
        <v>156.93682638479996</v>
      </c>
      <c r="E12" s="166"/>
      <c r="F12" s="166">
        <v>156.93682638479996</v>
      </c>
      <c r="G12" s="166"/>
      <c r="H12" s="166"/>
      <c r="I12" s="167"/>
    </row>
    <row r="13" spans="1:9" s="8" customFormat="1" ht="11.25">
      <c r="A13" s="25" t="s">
        <v>316</v>
      </c>
      <c r="B13" s="165" t="s">
        <v>313</v>
      </c>
      <c r="C13" s="168">
        <v>2008</v>
      </c>
      <c r="D13" s="177">
        <v>5.125779999999999</v>
      </c>
      <c r="E13" s="166"/>
      <c r="F13" s="166">
        <v>5.125779999999999</v>
      </c>
      <c r="G13" s="166"/>
      <c r="H13" s="166"/>
      <c r="I13" s="167"/>
    </row>
    <row r="14" spans="1:9" s="8" customFormat="1" ht="11.25">
      <c r="A14" s="25" t="s">
        <v>330</v>
      </c>
      <c r="B14" s="165" t="s">
        <v>313</v>
      </c>
      <c r="C14" s="168">
        <v>2010</v>
      </c>
      <c r="D14" s="177">
        <v>35</v>
      </c>
      <c r="E14" s="166"/>
      <c r="F14" s="166">
        <v>35</v>
      </c>
      <c r="G14" s="166"/>
      <c r="H14" s="166"/>
      <c r="I14" s="167"/>
    </row>
    <row r="15" spans="1:9" s="8" customFormat="1" ht="11.25">
      <c r="A15" s="25" t="s">
        <v>317</v>
      </c>
      <c r="B15" s="165" t="s">
        <v>313</v>
      </c>
      <c r="C15" s="168">
        <v>2005</v>
      </c>
      <c r="D15" s="177">
        <v>64.824517674048</v>
      </c>
      <c r="E15" s="166"/>
      <c r="F15" s="166">
        <v>64.824517674048</v>
      </c>
      <c r="G15" s="166"/>
      <c r="H15" s="166"/>
      <c r="I15" s="167"/>
    </row>
    <row r="16" spans="1:9" s="8" customFormat="1" ht="11.25">
      <c r="A16" s="25" t="s">
        <v>329</v>
      </c>
      <c r="B16" s="165" t="s">
        <v>313</v>
      </c>
      <c r="C16" s="168">
        <v>2007</v>
      </c>
      <c r="D16" s="177">
        <v>18.366946674313596</v>
      </c>
      <c r="E16" s="166"/>
      <c r="F16" s="166">
        <v>18.366946674313596</v>
      </c>
      <c r="G16" s="166"/>
      <c r="H16" s="166"/>
      <c r="I16" s="167"/>
    </row>
    <row r="17" spans="1:9" s="8" customFormat="1" ht="11.25">
      <c r="A17" s="25" t="s">
        <v>318</v>
      </c>
      <c r="B17" s="165" t="s">
        <v>313</v>
      </c>
      <c r="C17" s="168">
        <v>2007</v>
      </c>
      <c r="D17" s="177">
        <v>28.090624325420794</v>
      </c>
      <c r="E17" s="166"/>
      <c r="F17" s="166">
        <v>28.090624325420794</v>
      </c>
      <c r="G17" s="166"/>
      <c r="H17" s="166"/>
      <c r="I17" s="167"/>
    </row>
    <row r="18" spans="1:9" s="8" customFormat="1" ht="11.25">
      <c r="A18" s="25" t="s">
        <v>319</v>
      </c>
      <c r="B18" s="165" t="s">
        <v>313</v>
      </c>
      <c r="C18" s="168">
        <v>2010</v>
      </c>
      <c r="D18" s="177">
        <v>34</v>
      </c>
      <c r="E18" s="166"/>
      <c r="F18" s="166">
        <v>34</v>
      </c>
      <c r="G18" s="166"/>
      <c r="H18" s="166"/>
      <c r="I18" s="167"/>
    </row>
    <row r="19" spans="1:9" s="8" customFormat="1" ht="11.25">
      <c r="A19" s="25" t="s">
        <v>320</v>
      </c>
      <c r="B19" s="165" t="s">
        <v>313</v>
      </c>
      <c r="C19" s="168">
        <v>2010</v>
      </c>
      <c r="D19" s="177">
        <v>200</v>
      </c>
      <c r="E19" s="166"/>
      <c r="F19" s="166">
        <v>200</v>
      </c>
      <c r="G19" s="166"/>
      <c r="H19" s="166"/>
      <c r="I19" s="167"/>
    </row>
    <row r="20" spans="1:10" s="8" customFormat="1" ht="11.25">
      <c r="A20" s="25" t="s">
        <v>321</v>
      </c>
      <c r="B20" s="165" t="s">
        <v>272</v>
      </c>
      <c r="C20" s="168">
        <v>2010</v>
      </c>
      <c r="D20" s="177">
        <v>16.3</v>
      </c>
      <c r="E20" s="166"/>
      <c r="F20" s="166">
        <v>16.3</v>
      </c>
      <c r="G20" s="166"/>
      <c r="H20" s="166"/>
      <c r="I20" s="167"/>
      <c r="J20" s="166"/>
    </row>
    <row r="21" spans="1:9" ht="11.25">
      <c r="A21" s="131" t="s">
        <v>322</v>
      </c>
      <c r="B21" s="168"/>
      <c r="C21" s="168"/>
      <c r="D21" s="177">
        <v>119</v>
      </c>
      <c r="E21" s="166"/>
      <c r="F21" s="166">
        <v>119</v>
      </c>
      <c r="G21" s="166"/>
      <c r="H21" s="166"/>
      <c r="I21" s="167"/>
    </row>
    <row r="22" spans="1:9" ht="11.25">
      <c r="A22" s="134" t="s">
        <v>109</v>
      </c>
      <c r="B22" s="168" t="s">
        <v>273</v>
      </c>
      <c r="C22" s="168">
        <v>2010</v>
      </c>
      <c r="D22" s="177">
        <v>53</v>
      </c>
      <c r="E22" s="166"/>
      <c r="F22" s="166">
        <v>53</v>
      </c>
      <c r="G22" s="166"/>
      <c r="H22" s="166"/>
      <c r="I22" s="167"/>
    </row>
    <row r="23" spans="1:9" ht="11.25">
      <c r="A23" s="134" t="s">
        <v>110</v>
      </c>
      <c r="B23" s="168" t="s">
        <v>273</v>
      </c>
      <c r="C23" s="168">
        <v>2010</v>
      </c>
      <c r="D23" s="177">
        <v>50</v>
      </c>
      <c r="E23" s="166"/>
      <c r="F23" s="166">
        <v>50</v>
      </c>
      <c r="G23" s="166"/>
      <c r="H23" s="166"/>
      <c r="I23" s="167"/>
    </row>
    <row r="24" spans="1:9" ht="11.25">
      <c r="A24" s="134" t="s">
        <v>111</v>
      </c>
      <c r="B24" s="168" t="s">
        <v>273</v>
      </c>
      <c r="C24" s="168">
        <v>2010</v>
      </c>
      <c r="D24" s="177">
        <v>16</v>
      </c>
      <c r="E24" s="166"/>
      <c r="F24" s="166">
        <v>16</v>
      </c>
      <c r="G24" s="166"/>
      <c r="H24" s="166"/>
      <c r="I24" s="167"/>
    </row>
    <row r="25" spans="1:9" ht="11.25">
      <c r="A25" s="131" t="s">
        <v>323</v>
      </c>
      <c r="B25" s="168" t="s">
        <v>324</v>
      </c>
      <c r="C25" s="168">
        <v>2005</v>
      </c>
      <c r="D25" s="177">
        <v>1.3505107848759998</v>
      </c>
      <c r="E25" s="166"/>
      <c r="F25" s="166">
        <v>1.3505107848759998</v>
      </c>
      <c r="G25" s="166"/>
      <c r="H25" s="166"/>
      <c r="I25" s="167"/>
    </row>
    <row r="26" spans="1:9" ht="11.25">
      <c r="A26" s="25" t="s">
        <v>240</v>
      </c>
      <c r="B26" s="168" t="s">
        <v>274</v>
      </c>
      <c r="C26" s="168">
        <v>2010</v>
      </c>
      <c r="D26" s="177">
        <v>31.147549815906583</v>
      </c>
      <c r="E26" s="166"/>
      <c r="F26" s="166"/>
      <c r="G26" s="166">
        <v>31.147549815906583</v>
      </c>
      <c r="H26" s="166"/>
      <c r="I26" s="167"/>
    </row>
    <row r="27" spans="2:9" ht="11.25">
      <c r="B27" s="168"/>
      <c r="C27" s="168"/>
      <c r="D27" s="177"/>
      <c r="E27" s="166"/>
      <c r="F27" s="166"/>
      <c r="G27" s="166"/>
      <c r="H27" s="166"/>
      <c r="I27" s="167"/>
    </row>
    <row r="28" spans="1:9" ht="11.25">
      <c r="A28" s="130" t="s">
        <v>112</v>
      </c>
      <c r="B28" s="160"/>
      <c r="C28" s="168"/>
      <c r="D28" s="177">
        <f aca="true" t="shared" si="1" ref="D28:I28">D29+D30+D33</f>
        <v>12447.053218472214</v>
      </c>
      <c r="E28" s="166">
        <f t="shared" si="1"/>
        <v>5289.588628623039</v>
      </c>
      <c r="F28" s="166">
        <f t="shared" si="1"/>
        <v>2649.8684537143417</v>
      </c>
      <c r="G28" s="166">
        <f t="shared" si="1"/>
        <v>3033.6082186381873</v>
      </c>
      <c r="H28" s="166">
        <f t="shared" si="1"/>
        <v>1033.4628457530612</v>
      </c>
      <c r="I28" s="167">
        <f t="shared" si="1"/>
        <v>440.52507174358624</v>
      </c>
    </row>
    <row r="29" spans="1:9" ht="11.25">
      <c r="A29" s="131" t="s">
        <v>113</v>
      </c>
      <c r="B29" s="168" t="s">
        <v>275</v>
      </c>
      <c r="C29" s="168">
        <v>2010</v>
      </c>
      <c r="D29" s="177">
        <v>2250.2980249462275</v>
      </c>
      <c r="E29" s="166">
        <v>1445.2698166269793</v>
      </c>
      <c r="F29" s="166"/>
      <c r="G29" s="166"/>
      <c r="H29" s="166">
        <v>805.0282083192484</v>
      </c>
      <c r="I29" s="167"/>
    </row>
    <row r="30" spans="1:9" ht="11.25">
      <c r="A30" s="131" t="s">
        <v>114</v>
      </c>
      <c r="B30" s="168"/>
      <c r="C30" s="168"/>
      <c r="D30" s="177">
        <f aca="true" t="shared" si="2" ref="D30:I30">SUM(D31:D32)</f>
        <v>8463.204351979804</v>
      </c>
      <c r="E30" s="166">
        <f t="shared" si="2"/>
        <v>3842.3033912681244</v>
      </c>
      <c r="F30" s="166">
        <f t="shared" si="2"/>
        <v>1574.5204169017659</v>
      </c>
      <c r="G30" s="166">
        <f t="shared" si="2"/>
        <v>2543.1407318319834</v>
      </c>
      <c r="H30" s="166">
        <f t="shared" si="2"/>
        <v>157.4394542757424</v>
      </c>
      <c r="I30" s="167">
        <f t="shared" si="2"/>
        <v>345.8003577021876</v>
      </c>
    </row>
    <row r="31" spans="1:9" ht="11.25">
      <c r="A31" s="134" t="s">
        <v>276</v>
      </c>
      <c r="B31" s="168" t="s">
        <v>365</v>
      </c>
      <c r="C31" s="168">
        <v>2010</v>
      </c>
      <c r="D31" s="177">
        <v>7985.23697703963</v>
      </c>
      <c r="E31" s="166">
        <v>3364.3360163279503</v>
      </c>
      <c r="F31" s="166">
        <v>1574.5204169017659</v>
      </c>
      <c r="G31" s="166">
        <v>2543.1407318319834</v>
      </c>
      <c r="H31" s="166">
        <v>157.4394542757424</v>
      </c>
      <c r="I31" s="167">
        <v>345.8003577021876</v>
      </c>
    </row>
    <row r="32" spans="1:9" ht="11.25">
      <c r="A32" s="134" t="s">
        <v>115</v>
      </c>
      <c r="B32" s="168" t="s">
        <v>238</v>
      </c>
      <c r="C32" s="168">
        <v>2004</v>
      </c>
      <c r="D32" s="177">
        <v>477.96737494017424</v>
      </c>
      <c r="E32" s="166">
        <v>477.96737494017424</v>
      </c>
      <c r="F32" s="166"/>
      <c r="G32" s="166"/>
      <c r="H32" s="166"/>
      <c r="I32" s="167"/>
    </row>
    <row r="33" spans="1:9" ht="11.25">
      <c r="A33" s="131" t="s">
        <v>116</v>
      </c>
      <c r="B33" s="168"/>
      <c r="C33" s="168"/>
      <c r="D33" s="177">
        <f aca="true" t="shared" si="3" ref="D33:I33">SUM(D34:D38)</f>
        <v>1733.5508415461832</v>
      </c>
      <c r="E33" s="166">
        <f t="shared" si="3"/>
        <v>2.0154207279348464</v>
      </c>
      <c r="F33" s="166">
        <f t="shared" si="3"/>
        <v>1075.3480368125756</v>
      </c>
      <c r="G33" s="166">
        <f t="shared" si="3"/>
        <v>490.46748680620396</v>
      </c>
      <c r="H33" s="166">
        <f t="shared" si="3"/>
        <v>70.99518315807039</v>
      </c>
      <c r="I33" s="167">
        <f t="shared" si="3"/>
        <v>94.7247140413986</v>
      </c>
    </row>
    <row r="34" spans="1:9" ht="11.25">
      <c r="A34" s="134" t="s">
        <v>276</v>
      </c>
      <c r="B34" s="168" t="s">
        <v>183</v>
      </c>
      <c r="C34" s="168">
        <v>2002</v>
      </c>
      <c r="D34" s="177">
        <v>1209.9670702901833</v>
      </c>
      <c r="E34" s="166">
        <v>2.0154207279348464</v>
      </c>
      <c r="F34" s="166">
        <v>551.7642655565757</v>
      </c>
      <c r="G34" s="166">
        <v>490.46748680620396</v>
      </c>
      <c r="H34" s="166">
        <v>70.99518315807039</v>
      </c>
      <c r="I34" s="167">
        <v>94.7247140413986</v>
      </c>
    </row>
    <row r="35" spans="1:9" ht="11.25">
      <c r="A35" s="134" t="s">
        <v>122</v>
      </c>
      <c r="B35" s="168" t="s">
        <v>366</v>
      </c>
      <c r="C35" s="168">
        <v>2006</v>
      </c>
      <c r="D35" s="177">
        <v>96.08377125599998</v>
      </c>
      <c r="E35" s="166"/>
      <c r="F35" s="166">
        <v>96.08377125599998</v>
      </c>
      <c r="G35" s="8"/>
      <c r="H35" s="8"/>
      <c r="I35" s="114"/>
    </row>
    <row r="36" spans="1:9" ht="11.25">
      <c r="A36" s="134" t="s">
        <v>277</v>
      </c>
      <c r="B36" s="168" t="s">
        <v>278</v>
      </c>
      <c r="C36" s="168">
        <v>2012</v>
      </c>
      <c r="D36" s="177">
        <v>90</v>
      </c>
      <c r="E36" s="166"/>
      <c r="F36" s="166">
        <v>90</v>
      </c>
      <c r="G36" s="8"/>
      <c r="H36" s="8"/>
      <c r="I36" s="114"/>
    </row>
    <row r="37" spans="1:9" ht="11.25">
      <c r="A37" s="134" t="s">
        <v>279</v>
      </c>
      <c r="B37" s="168" t="s">
        <v>280</v>
      </c>
      <c r="C37" s="168">
        <v>2010</v>
      </c>
      <c r="D37" s="177">
        <v>297.5</v>
      </c>
      <c r="E37" s="166"/>
      <c r="F37" s="166">
        <v>297.5</v>
      </c>
      <c r="G37" s="8"/>
      <c r="H37" s="8"/>
      <c r="I37" s="114"/>
    </row>
    <row r="38" spans="1:9" ht="11.25">
      <c r="A38" s="134" t="s">
        <v>325</v>
      </c>
      <c r="B38" s="168" t="s">
        <v>326</v>
      </c>
      <c r="C38" s="168">
        <v>2005</v>
      </c>
      <c r="D38" s="177">
        <v>40</v>
      </c>
      <c r="E38" s="166"/>
      <c r="F38" s="166">
        <v>40</v>
      </c>
      <c r="G38" s="8"/>
      <c r="H38" s="8"/>
      <c r="I38" s="114"/>
    </row>
    <row r="39" spans="2:9" ht="11.25">
      <c r="B39" s="160"/>
      <c r="C39" s="168"/>
      <c r="D39" s="177"/>
      <c r="E39" s="166"/>
      <c r="F39" s="166"/>
      <c r="G39" s="166"/>
      <c r="H39" s="166"/>
      <c r="I39" s="167"/>
    </row>
    <row r="40" spans="1:9" ht="11.25">
      <c r="A40" s="130" t="s">
        <v>117</v>
      </c>
      <c r="B40" s="160"/>
      <c r="C40" s="168"/>
      <c r="D40" s="177">
        <f>D41+D60</f>
        <v>3206.805755595037</v>
      </c>
      <c r="E40" s="166">
        <f>E41+E60</f>
        <v>383.57590928932285</v>
      </c>
      <c r="F40" s="166">
        <f>F41+F60</f>
        <v>2659.841265548885</v>
      </c>
      <c r="G40" s="166">
        <f>G41+G60</f>
        <v>71.8</v>
      </c>
      <c r="H40" s="166">
        <f>H41+H60</f>
        <v>91.58858075682872</v>
      </c>
      <c r="I40" s="167"/>
    </row>
    <row r="41" spans="1:9" ht="11.25">
      <c r="A41" s="131" t="s">
        <v>118</v>
      </c>
      <c r="B41" s="160"/>
      <c r="C41" s="168"/>
      <c r="D41" s="177">
        <v>2633.5857556344736</v>
      </c>
      <c r="E41" s="166">
        <v>4.94449008558801</v>
      </c>
      <c r="F41" s="166">
        <v>2564.6412655488853</v>
      </c>
      <c r="G41" s="166">
        <f>SUM(G42:G45,G50,G54:G59)</f>
        <v>64</v>
      </c>
      <c r="H41" s="166">
        <f>SUM(H42:H45,H50,H54:H59)</f>
        <v>0</v>
      </c>
      <c r="I41" s="167"/>
    </row>
    <row r="42" spans="1:9" ht="12.75">
      <c r="A42" s="134" t="s">
        <v>362</v>
      </c>
      <c r="B42" s="168" t="s">
        <v>281</v>
      </c>
      <c r="C42" s="171" t="s">
        <v>360</v>
      </c>
      <c r="D42" s="177">
        <v>472.74449008558804</v>
      </c>
      <c r="E42" s="166">
        <v>4.94449008558801</v>
      </c>
      <c r="F42" s="166">
        <v>403.8</v>
      </c>
      <c r="G42" s="166">
        <v>64</v>
      </c>
      <c r="H42" s="166"/>
      <c r="I42" s="167"/>
    </row>
    <row r="43" spans="1:9" ht="11.25">
      <c r="A43" s="134" t="s">
        <v>282</v>
      </c>
      <c r="B43" s="168" t="s">
        <v>366</v>
      </c>
      <c r="C43" s="168">
        <v>2007</v>
      </c>
      <c r="D43" s="177">
        <v>76.7072977</v>
      </c>
      <c r="E43" s="166"/>
      <c r="F43" s="166">
        <v>76.7072977</v>
      </c>
      <c r="G43" s="166"/>
      <c r="H43" s="166"/>
      <c r="I43" s="167"/>
    </row>
    <row r="44" spans="1:9" ht="11.25">
      <c r="A44" s="134" t="s">
        <v>283</v>
      </c>
      <c r="B44" s="168" t="s">
        <v>366</v>
      </c>
      <c r="C44" s="168">
        <v>2006</v>
      </c>
      <c r="D44" s="177">
        <v>2.6689936459999997</v>
      </c>
      <c r="E44" s="166"/>
      <c r="F44" s="166">
        <v>2.6689936459999997</v>
      </c>
      <c r="G44" s="166"/>
      <c r="H44" s="166"/>
      <c r="I44" s="167"/>
    </row>
    <row r="45" spans="1:9" ht="11.25">
      <c r="A45" s="134" t="s">
        <v>284</v>
      </c>
      <c r="B45" s="168"/>
      <c r="C45" s="168"/>
      <c r="D45" s="177">
        <v>57.038000000000004</v>
      </c>
      <c r="E45" s="166"/>
      <c r="F45" s="166">
        <v>57.038000000000004</v>
      </c>
      <c r="G45" s="166"/>
      <c r="H45" s="166"/>
      <c r="I45" s="167"/>
    </row>
    <row r="46" spans="1:9" ht="11.25">
      <c r="A46" s="135" t="s">
        <v>285</v>
      </c>
      <c r="B46" s="168" t="s">
        <v>128</v>
      </c>
      <c r="C46" s="168">
        <v>2010</v>
      </c>
      <c r="D46" s="177">
        <v>28.788</v>
      </c>
      <c r="E46" s="166"/>
      <c r="F46" s="166">
        <v>28.788</v>
      </c>
      <c r="G46" s="166"/>
      <c r="H46" s="166"/>
      <c r="I46" s="167"/>
    </row>
    <row r="47" spans="1:9" ht="11.25">
      <c r="A47" s="135" t="s">
        <v>286</v>
      </c>
      <c r="B47" s="168" t="s">
        <v>128</v>
      </c>
      <c r="C47" s="168">
        <v>2010</v>
      </c>
      <c r="D47" s="177">
        <v>15.332</v>
      </c>
      <c r="E47" s="166"/>
      <c r="F47" s="166">
        <v>15.332</v>
      </c>
      <c r="G47" s="166"/>
      <c r="H47" s="166"/>
      <c r="I47" s="167"/>
    </row>
    <row r="48" spans="1:9" ht="11.25">
      <c r="A48" s="135" t="s">
        <v>287</v>
      </c>
      <c r="B48" s="168" t="s">
        <v>128</v>
      </c>
      <c r="C48" s="168">
        <v>2010</v>
      </c>
      <c r="D48" s="177">
        <v>12.586</v>
      </c>
      <c r="E48" s="166"/>
      <c r="F48" s="166">
        <v>12.586</v>
      </c>
      <c r="G48" s="166"/>
      <c r="H48" s="166"/>
      <c r="I48" s="167"/>
    </row>
    <row r="49" spans="1:9" ht="11.25">
      <c r="A49" s="135" t="s">
        <v>328</v>
      </c>
      <c r="B49" s="168" t="s">
        <v>128</v>
      </c>
      <c r="C49" s="168">
        <v>2010</v>
      </c>
      <c r="D49" s="177">
        <v>0.332</v>
      </c>
      <c r="E49" s="166"/>
      <c r="F49" s="166">
        <v>0.332</v>
      </c>
      <c r="G49" s="166"/>
      <c r="H49" s="166"/>
      <c r="I49" s="167"/>
    </row>
    <row r="50" spans="1:9" ht="11.25">
      <c r="A50" s="134" t="s">
        <v>120</v>
      </c>
      <c r="B50" s="168"/>
      <c r="C50" s="168"/>
      <c r="D50" s="177">
        <v>951.9064099999999</v>
      </c>
      <c r="E50" s="166"/>
      <c r="F50" s="166">
        <v>951.9064099999999</v>
      </c>
      <c r="G50" s="166"/>
      <c r="H50" s="166"/>
      <c r="I50" s="167"/>
    </row>
    <row r="51" spans="1:9" ht="11.25">
      <c r="A51" s="135" t="s">
        <v>288</v>
      </c>
      <c r="B51" s="168" t="s">
        <v>289</v>
      </c>
      <c r="C51" s="168">
        <v>2007</v>
      </c>
      <c r="D51" s="177">
        <v>630.4709399999999</v>
      </c>
      <c r="E51" s="166"/>
      <c r="F51" s="166">
        <v>630.4709399999999</v>
      </c>
      <c r="G51" s="166"/>
      <c r="H51" s="166"/>
      <c r="I51" s="167"/>
    </row>
    <row r="52" spans="1:9" ht="11.25">
      <c r="A52" s="135" t="s">
        <v>290</v>
      </c>
      <c r="B52" s="168" t="s">
        <v>289</v>
      </c>
      <c r="C52" s="168">
        <v>2007</v>
      </c>
      <c r="D52" s="177">
        <v>315.23546999999996</v>
      </c>
      <c r="E52" s="166"/>
      <c r="F52" s="166">
        <v>315.23546999999996</v>
      </c>
      <c r="G52" s="166"/>
      <c r="H52" s="166"/>
      <c r="I52" s="167"/>
    </row>
    <row r="53" spans="1:9" s="8" customFormat="1" ht="11.25">
      <c r="A53" s="20" t="s">
        <v>291</v>
      </c>
      <c r="B53" s="165" t="s">
        <v>292</v>
      </c>
      <c r="C53" s="168">
        <v>2010</v>
      </c>
      <c r="D53" s="177">
        <v>6.2</v>
      </c>
      <c r="E53" s="166"/>
      <c r="F53" s="166">
        <v>6.2</v>
      </c>
      <c r="G53" s="166"/>
      <c r="H53" s="166"/>
      <c r="I53" s="167"/>
    </row>
    <row r="54" spans="1:9" s="8" customFormat="1" ht="11.25">
      <c r="A54" s="172" t="s">
        <v>121</v>
      </c>
      <c r="B54" s="165" t="s">
        <v>367</v>
      </c>
      <c r="C54" s="168">
        <v>2011</v>
      </c>
      <c r="D54" s="177">
        <v>175.95307917888564</v>
      </c>
      <c r="E54" s="166"/>
      <c r="F54" s="166">
        <v>175.95307917888564</v>
      </c>
      <c r="G54" s="166"/>
      <c r="H54" s="166"/>
      <c r="I54" s="167"/>
    </row>
    <row r="55" spans="1:9" ht="12.75">
      <c r="A55" s="134" t="s">
        <v>363</v>
      </c>
      <c r="B55" s="168" t="s">
        <v>366</v>
      </c>
      <c r="C55" s="168">
        <v>2006</v>
      </c>
      <c r="D55" s="177">
        <v>384.3350850239999</v>
      </c>
      <c r="E55" s="166"/>
      <c r="F55" s="166">
        <v>384.3350850239999</v>
      </c>
      <c r="G55" s="166"/>
      <c r="H55" s="166"/>
      <c r="I55" s="167"/>
    </row>
    <row r="56" spans="1:9" ht="11.25">
      <c r="A56" s="134" t="s">
        <v>123</v>
      </c>
      <c r="B56" s="168" t="s">
        <v>293</v>
      </c>
      <c r="C56" s="168">
        <v>2009</v>
      </c>
      <c r="D56" s="177">
        <v>91.17</v>
      </c>
      <c r="E56" s="166"/>
      <c r="F56" s="166">
        <v>91.17</v>
      </c>
      <c r="G56" s="166"/>
      <c r="H56" s="166"/>
      <c r="I56" s="167"/>
    </row>
    <row r="57" spans="1:9" ht="12.75">
      <c r="A57" s="134" t="s">
        <v>364</v>
      </c>
      <c r="B57" s="168" t="s">
        <v>368</v>
      </c>
      <c r="C57" s="168">
        <v>2010</v>
      </c>
      <c r="D57" s="177">
        <v>9</v>
      </c>
      <c r="E57" s="166"/>
      <c r="F57" s="166">
        <v>9</v>
      </c>
      <c r="G57" s="166"/>
      <c r="H57" s="166"/>
      <c r="I57" s="167"/>
    </row>
    <row r="58" spans="1:9" ht="11.25">
      <c r="A58" s="134" t="s">
        <v>369</v>
      </c>
      <c r="B58" s="168" t="s">
        <v>370</v>
      </c>
      <c r="C58" s="168">
        <v>2008</v>
      </c>
      <c r="D58" s="177">
        <v>410.06239999999997</v>
      </c>
      <c r="E58" s="166"/>
      <c r="F58" s="166">
        <v>410.06239999999997</v>
      </c>
      <c r="G58" s="166"/>
      <c r="H58" s="166"/>
      <c r="I58" s="167"/>
    </row>
    <row r="59" spans="1:9" ht="11.25">
      <c r="A59" s="134" t="s">
        <v>327</v>
      </c>
      <c r="B59" s="168" t="s">
        <v>371</v>
      </c>
      <c r="C59" s="168">
        <v>2010</v>
      </c>
      <c r="D59" s="177">
        <v>2</v>
      </c>
      <c r="E59" s="166"/>
      <c r="F59" s="166">
        <v>2</v>
      </c>
      <c r="G59" s="166"/>
      <c r="H59" s="166"/>
      <c r="I59" s="167"/>
    </row>
    <row r="60" spans="1:9" ht="11.25">
      <c r="A60" s="131" t="s">
        <v>124</v>
      </c>
      <c r="B60" s="160"/>
      <c r="C60" s="168"/>
      <c r="D60" s="177">
        <f>SUM(D61:D62)</f>
        <v>573.2199999605635</v>
      </c>
      <c r="E60" s="166">
        <f>SUM(E61:E62)</f>
        <v>378.6314192037348</v>
      </c>
      <c r="F60" s="166">
        <f>SUM(F61:F62)</f>
        <v>95.2</v>
      </c>
      <c r="G60" s="166">
        <f>SUM(G61:G62)</f>
        <v>7.8</v>
      </c>
      <c r="H60" s="166">
        <f>SUM(H61:H62)</f>
        <v>91.58858075682872</v>
      </c>
      <c r="I60" s="167"/>
    </row>
    <row r="61" spans="1:9" ht="12.75">
      <c r="A61" s="134" t="s">
        <v>125</v>
      </c>
      <c r="B61" s="168" t="s">
        <v>281</v>
      </c>
      <c r="C61" s="171" t="s">
        <v>360</v>
      </c>
      <c r="D61" s="177">
        <v>111.02106169439831</v>
      </c>
      <c r="E61" s="166">
        <v>8.021061694398327</v>
      </c>
      <c r="F61" s="166">
        <v>95.2</v>
      </c>
      <c r="G61" s="166">
        <v>7.8</v>
      </c>
      <c r="H61" s="166"/>
      <c r="I61" s="167"/>
    </row>
    <row r="62" spans="1:9" ht="11.25">
      <c r="A62" s="134" t="s">
        <v>126</v>
      </c>
      <c r="B62" s="173" t="s">
        <v>365</v>
      </c>
      <c r="C62" s="173">
        <v>2010</v>
      </c>
      <c r="D62" s="43">
        <v>462.1989382661652</v>
      </c>
      <c r="E62" s="44">
        <v>370.6103575093365</v>
      </c>
      <c r="F62" s="44"/>
      <c r="G62" s="44"/>
      <c r="H62" s="44">
        <v>91.58858075682872</v>
      </c>
      <c r="I62" s="45"/>
    </row>
    <row r="63" spans="1:9" ht="11.25">
      <c r="A63" s="134"/>
      <c r="B63" s="8"/>
      <c r="C63" s="8"/>
      <c r="D63" s="166"/>
      <c r="E63" s="166"/>
      <c r="F63" s="166"/>
      <c r="G63" s="166"/>
      <c r="H63" s="166"/>
      <c r="I63" s="166"/>
    </row>
    <row r="64" spans="1:9" s="19" customFormat="1" ht="9.75">
      <c r="A64" s="136" t="s">
        <v>106</v>
      </c>
      <c r="B64" s="174" t="s">
        <v>295</v>
      </c>
      <c r="C64" s="174"/>
      <c r="D64" s="72"/>
      <c r="E64" s="72"/>
      <c r="F64" s="72"/>
      <c r="G64" s="72"/>
      <c r="H64" s="72"/>
      <c r="I64" s="72"/>
    </row>
    <row r="65" spans="1:9" s="19" customFormat="1" ht="9.75">
      <c r="A65" s="19" t="s">
        <v>107</v>
      </c>
      <c r="B65" s="72" t="s">
        <v>296</v>
      </c>
      <c r="C65" s="72"/>
      <c r="D65" s="72"/>
      <c r="E65" s="72"/>
      <c r="F65" s="72"/>
      <c r="G65" s="72"/>
      <c r="H65" s="72"/>
      <c r="I65" s="72"/>
    </row>
    <row r="66" spans="2:9" s="19" customFormat="1" ht="9.75">
      <c r="B66" s="72" t="s">
        <v>297</v>
      </c>
      <c r="C66" s="72"/>
      <c r="D66" s="72"/>
      <c r="E66" s="72"/>
      <c r="F66" s="72"/>
      <c r="G66" s="72"/>
      <c r="H66" s="72"/>
      <c r="I66" s="72"/>
    </row>
    <row r="67" spans="1:9" s="19" customFormat="1" ht="9.75">
      <c r="A67" s="19" t="s">
        <v>108</v>
      </c>
      <c r="B67" s="72" t="s">
        <v>298</v>
      </c>
      <c r="C67" s="72"/>
      <c r="D67" s="72"/>
      <c r="E67" s="72"/>
      <c r="F67" s="72"/>
      <c r="G67" s="72"/>
      <c r="H67" s="72"/>
      <c r="I67" s="72"/>
    </row>
    <row r="68" spans="1:2" s="19" customFormat="1" ht="9.75">
      <c r="A68" s="19" t="s">
        <v>339</v>
      </c>
      <c r="B68" s="19" t="s">
        <v>299</v>
      </c>
    </row>
    <row r="69" spans="1:9" s="19" customFormat="1" ht="9.75">
      <c r="A69" s="136" t="s">
        <v>348</v>
      </c>
      <c r="B69" s="174" t="s">
        <v>294</v>
      </c>
      <c r="C69" s="174"/>
      <c r="D69" s="72"/>
      <c r="E69" s="72"/>
      <c r="F69" s="72"/>
      <c r="G69" s="72"/>
      <c r="H69" s="72"/>
      <c r="I69" s="72"/>
    </row>
    <row r="70" ht="11.25">
      <c r="D70" s="170"/>
    </row>
    <row r="71" ht="11.25">
      <c r="F71" s="170"/>
    </row>
  </sheetData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2" sqref="A12"/>
    </sheetView>
  </sheetViews>
  <sheetFormatPr defaultColWidth="9.140625" defaultRowHeight="12.75"/>
  <cols>
    <col min="1" max="1" width="28.57421875" style="0" customWidth="1"/>
  </cols>
  <sheetData>
    <row r="1" spans="1:2" s="74" customFormat="1" ht="11.25">
      <c r="A1" s="1" t="s">
        <v>89</v>
      </c>
      <c r="B1" s="74" t="s">
        <v>334</v>
      </c>
    </row>
    <row r="2" ht="12.75">
      <c r="A2" s="1"/>
    </row>
    <row r="3" spans="1:10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1" t="s">
        <v>257</v>
      </c>
    </row>
    <row r="4" spans="2:10" ht="12.75">
      <c r="B4" s="5" t="s">
        <v>1</v>
      </c>
      <c r="C4" s="6"/>
      <c r="D4" s="6"/>
      <c r="E4" s="6"/>
      <c r="F4" s="6"/>
      <c r="G4" s="6"/>
      <c r="H4" s="6"/>
      <c r="I4" s="6"/>
      <c r="J4" s="7"/>
    </row>
    <row r="5" spans="1:10" ht="12.75">
      <c r="A5" s="66" t="s">
        <v>38</v>
      </c>
      <c r="B5" s="31">
        <v>502.3031385587609</v>
      </c>
      <c r="C5" s="32">
        <v>546.2933408586682</v>
      </c>
      <c r="D5" s="32">
        <v>599.696481428531</v>
      </c>
      <c r="E5" s="32">
        <v>593.549396400399</v>
      </c>
      <c r="F5" s="32">
        <v>589.9904451466259</v>
      </c>
      <c r="G5" s="32">
        <v>619.205135503796</v>
      </c>
      <c r="H5" s="32">
        <v>669.3781868105409</v>
      </c>
      <c r="I5" s="32">
        <v>714.133495233077</v>
      </c>
      <c r="J5" s="33">
        <v>699.8651930447442</v>
      </c>
    </row>
    <row r="6" spans="1:10" ht="12.75">
      <c r="A6" s="15" t="s">
        <v>69</v>
      </c>
      <c r="B6" s="34">
        <v>265.008218285283</v>
      </c>
      <c r="C6" s="35">
        <v>292.86148879946506</v>
      </c>
      <c r="D6" s="35">
        <v>299.81229788834605</v>
      </c>
      <c r="E6" s="35">
        <v>337.336193574537</v>
      </c>
      <c r="F6" s="35">
        <v>339.3726963819341</v>
      </c>
      <c r="G6" s="35">
        <v>362.8219339957861</v>
      </c>
      <c r="H6" s="35">
        <v>427.41900196956504</v>
      </c>
      <c r="I6" s="35">
        <v>461.8087803620889</v>
      </c>
      <c r="J6" s="36">
        <v>419.94579776090796</v>
      </c>
    </row>
    <row r="7" spans="1:10" ht="12.75">
      <c r="A7" s="15" t="s">
        <v>71</v>
      </c>
      <c r="B7" s="37">
        <v>237.29492027347797</v>
      </c>
      <c r="C7" s="38">
        <v>253.43185205920298</v>
      </c>
      <c r="D7" s="38">
        <v>299.88418354018495</v>
      </c>
      <c r="E7" s="38">
        <v>256.213202825862</v>
      </c>
      <c r="F7" s="38">
        <v>250.617748764692</v>
      </c>
      <c r="G7" s="38">
        <v>256.38320150800996</v>
      </c>
      <c r="H7" s="38">
        <v>241.95918484097598</v>
      </c>
      <c r="I7" s="38">
        <v>252.32471487098803</v>
      </c>
      <c r="J7" s="39">
        <v>279.919395283836</v>
      </c>
    </row>
    <row r="8" spans="1:9" ht="12.75">
      <c r="A8" s="20"/>
      <c r="B8" s="35"/>
      <c r="C8" s="35"/>
      <c r="D8" s="35"/>
      <c r="E8" s="35"/>
      <c r="F8" s="35"/>
      <c r="G8" s="35"/>
      <c r="H8" s="35"/>
      <c r="I8" s="35"/>
    </row>
    <row r="9" spans="1:9" ht="12.75">
      <c r="A9" s="17" t="s">
        <v>106</v>
      </c>
      <c r="B9" s="19" t="s">
        <v>239</v>
      </c>
      <c r="C9" s="46"/>
      <c r="D9" s="46"/>
      <c r="E9" s="46"/>
      <c r="F9" s="46"/>
      <c r="G9" s="46"/>
      <c r="H9" s="46"/>
      <c r="I9" s="46"/>
    </row>
    <row r="10" spans="1:2" ht="12.75">
      <c r="A10" s="19" t="s">
        <v>62</v>
      </c>
      <c r="B10" s="19"/>
    </row>
    <row r="11" spans="2:9" ht="12.75">
      <c r="B11" s="97"/>
      <c r="C11" s="97"/>
      <c r="D11" s="97"/>
      <c r="E11" s="97"/>
      <c r="F11" s="97"/>
      <c r="G11" s="97"/>
      <c r="H11" s="97"/>
      <c r="I11" s="97"/>
    </row>
    <row r="12" spans="2:9" ht="12.75">
      <c r="B12" s="97"/>
      <c r="C12" s="97"/>
      <c r="D12" s="97"/>
      <c r="E12" s="97"/>
      <c r="F12" s="97"/>
      <c r="G12" s="97"/>
      <c r="H12" s="97"/>
      <c r="I12" s="97"/>
    </row>
    <row r="13" spans="2:9" ht="12.75">
      <c r="B13" s="24"/>
      <c r="C13" s="24"/>
      <c r="D13" s="24"/>
      <c r="E13" s="24"/>
      <c r="F13" s="24"/>
      <c r="G13" s="24"/>
      <c r="H13" s="24"/>
      <c r="I13" s="24"/>
    </row>
    <row r="14" spans="2:9" ht="12.75">
      <c r="B14" s="24"/>
      <c r="C14" s="24"/>
      <c r="D14" s="24"/>
      <c r="E14" s="24"/>
      <c r="F14" s="24"/>
      <c r="G14" s="24"/>
      <c r="H14" s="24"/>
      <c r="I14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D13" sqref="D13"/>
    </sheetView>
  </sheetViews>
  <sheetFormatPr defaultColWidth="9.140625" defaultRowHeight="12.75"/>
  <cols>
    <col min="1" max="1" width="29.00390625" style="0" customWidth="1"/>
    <col min="2" max="10" width="9.7109375" style="0" customWidth="1"/>
  </cols>
  <sheetData>
    <row r="1" spans="1:9" ht="12.75">
      <c r="A1" s="1" t="s">
        <v>90</v>
      </c>
      <c r="B1" s="2" t="s">
        <v>10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0" ht="13.5">
      <c r="A3" s="1"/>
      <c r="B3" s="3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71" t="s">
        <v>257</v>
      </c>
    </row>
    <row r="4" spans="1:10" ht="12.75">
      <c r="A4" s="1"/>
      <c r="B4" s="5" t="s">
        <v>1</v>
      </c>
      <c r="C4" s="6"/>
      <c r="D4" s="6"/>
      <c r="E4" s="6"/>
      <c r="F4" s="6"/>
      <c r="G4" s="6"/>
      <c r="H4" s="6"/>
      <c r="I4" s="6"/>
      <c r="J4" s="7"/>
    </row>
    <row r="5" spans="1:10" ht="12.75">
      <c r="A5" s="66" t="s">
        <v>38</v>
      </c>
      <c r="B5" s="31">
        <v>184.906381591133</v>
      </c>
      <c r="C5" s="32">
        <v>199.52670504542297</v>
      </c>
      <c r="D5" s="32">
        <v>213.70107123656197</v>
      </c>
      <c r="E5" s="32">
        <v>243.38636558787502</v>
      </c>
      <c r="F5" s="32">
        <v>259.043381544594</v>
      </c>
      <c r="G5" s="32">
        <v>275.923037773931</v>
      </c>
      <c r="H5" s="32">
        <v>290.666218491287</v>
      </c>
      <c r="I5" s="32">
        <v>307.6956978835661</v>
      </c>
      <c r="J5" s="33">
        <v>315.811208128619</v>
      </c>
    </row>
    <row r="6" spans="1:10" ht="12.75">
      <c r="A6" s="12" t="s">
        <v>75</v>
      </c>
      <c r="B6" s="34">
        <v>160.668362322474</v>
      </c>
      <c r="C6" s="35">
        <v>176.33169988106</v>
      </c>
      <c r="D6" s="35">
        <v>188.00821375157</v>
      </c>
      <c r="E6" s="35">
        <v>214.73079779483197</v>
      </c>
      <c r="F6" s="35">
        <v>225.094679576603</v>
      </c>
      <c r="G6" s="35">
        <v>249.322850528638</v>
      </c>
      <c r="H6" s="35">
        <v>263.310870006407</v>
      </c>
      <c r="I6" s="35">
        <v>279.33737595192906</v>
      </c>
      <c r="J6" s="36">
        <v>286.686355273073</v>
      </c>
    </row>
    <row r="7" spans="1:10" ht="12.75">
      <c r="A7" s="12" t="s">
        <v>25</v>
      </c>
      <c r="B7" s="34">
        <v>9.685019268659</v>
      </c>
      <c r="C7" s="35">
        <v>9.880005164363</v>
      </c>
      <c r="D7" s="35">
        <v>10.313857484991999</v>
      </c>
      <c r="E7" s="35">
        <v>12.192567793043</v>
      </c>
      <c r="F7" s="35">
        <v>11.431701967991</v>
      </c>
      <c r="G7" s="35">
        <v>12.879187245293</v>
      </c>
      <c r="H7" s="35">
        <v>11.64134848488</v>
      </c>
      <c r="I7" s="35">
        <v>12.896321931636999</v>
      </c>
      <c r="J7" s="36">
        <v>13.910852855546</v>
      </c>
    </row>
    <row r="8" spans="1:10" ht="15">
      <c r="A8" s="15" t="s">
        <v>265</v>
      </c>
      <c r="B8" s="37">
        <v>14.553</v>
      </c>
      <c r="C8" s="38">
        <v>13.315</v>
      </c>
      <c r="D8" s="38">
        <v>15.379</v>
      </c>
      <c r="E8" s="38">
        <v>16.463</v>
      </c>
      <c r="F8" s="38">
        <v>22.517</v>
      </c>
      <c r="G8" s="38">
        <v>13.721</v>
      </c>
      <c r="H8" s="38">
        <v>15.713999999999999</v>
      </c>
      <c r="I8" s="38">
        <v>15.462</v>
      </c>
      <c r="J8" s="39">
        <v>15.213999999999999</v>
      </c>
    </row>
    <row r="9" spans="1:10" ht="12.75">
      <c r="A9" s="1"/>
      <c r="B9" s="47" t="s">
        <v>26</v>
      </c>
      <c r="C9" s="48"/>
      <c r="D9" s="48"/>
      <c r="E9" s="48"/>
      <c r="F9" s="48"/>
      <c r="G9" s="48"/>
      <c r="H9" s="48"/>
      <c r="I9" s="48"/>
      <c r="J9" s="49"/>
    </row>
    <row r="10" spans="1:10" ht="12.75">
      <c r="A10" s="66" t="s">
        <v>38</v>
      </c>
      <c r="B10" s="31">
        <v>196.47402774440997</v>
      </c>
      <c r="C10" s="32">
        <v>206.01947479930402</v>
      </c>
      <c r="D10" s="32">
        <v>216.575132955561</v>
      </c>
      <c r="E10" s="32">
        <v>243.38636558787502</v>
      </c>
      <c r="F10" s="32">
        <v>255.440751132476</v>
      </c>
      <c r="G10" s="32">
        <v>266.38186687772907</v>
      </c>
      <c r="H10" s="32">
        <v>270.550874168353</v>
      </c>
      <c r="I10" s="32">
        <v>278.45997874326304</v>
      </c>
      <c r="J10" s="33">
        <v>278.570210372806</v>
      </c>
    </row>
    <row r="11" spans="1:23" ht="12.75">
      <c r="A11" s="12" t="s">
        <v>75</v>
      </c>
      <c r="B11" s="34">
        <v>171.019359313231</v>
      </c>
      <c r="C11" s="35">
        <v>182.177708862938</v>
      </c>
      <c r="D11" s="35">
        <v>190.60113297249302</v>
      </c>
      <c r="E11" s="35">
        <v>214.73079779483197</v>
      </c>
      <c r="F11" s="35">
        <v>221.963294407438</v>
      </c>
      <c r="G11" s="35">
        <v>240.68841182918902</v>
      </c>
      <c r="H11" s="35">
        <v>245.045192729277</v>
      </c>
      <c r="I11" s="35">
        <v>252.736104229971</v>
      </c>
      <c r="J11" s="36">
        <v>252.791547095389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12.75">
      <c r="A12" s="12" t="s">
        <v>25</v>
      </c>
      <c r="B12" s="40">
        <v>10.342917188754999</v>
      </c>
      <c r="C12" s="41">
        <v>10.191098309853</v>
      </c>
      <c r="D12" s="41">
        <v>10.446653205343</v>
      </c>
      <c r="E12" s="41">
        <v>12.192567793043</v>
      </c>
      <c r="F12" s="41">
        <v>11.273227657977</v>
      </c>
      <c r="G12" s="41">
        <v>12.44244000395</v>
      </c>
      <c r="H12" s="41">
        <v>10.846666607902</v>
      </c>
      <c r="I12" s="41">
        <v>11.679409811454</v>
      </c>
      <c r="J12" s="42">
        <v>12.29992847279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15">
      <c r="A13" s="15" t="s">
        <v>265</v>
      </c>
      <c r="B13" s="37">
        <v>15.111751242423999</v>
      </c>
      <c r="C13" s="38">
        <v>13.650667626513</v>
      </c>
      <c r="D13" s="38">
        <v>15.527346777725</v>
      </c>
      <c r="E13" s="38">
        <v>16.463</v>
      </c>
      <c r="F13" s="38">
        <v>22.204229067061</v>
      </c>
      <c r="G13" s="38">
        <v>13.251015044590002</v>
      </c>
      <c r="H13" s="38">
        <v>14.659014831174002</v>
      </c>
      <c r="I13" s="38">
        <v>14.044464701837999</v>
      </c>
      <c r="J13" s="39">
        <v>13.478734804626999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5" spans="1:2" ht="12.75">
      <c r="A15" s="17" t="s">
        <v>106</v>
      </c>
      <c r="B15" s="19" t="s">
        <v>239</v>
      </c>
    </row>
    <row r="16" spans="1:2" ht="12.75">
      <c r="A16" s="18" t="s">
        <v>107</v>
      </c>
      <c r="B16" s="19" t="s">
        <v>27</v>
      </c>
    </row>
    <row r="17" spans="1:2" ht="12.75">
      <c r="A17" s="73"/>
      <c r="B17" s="73" t="s">
        <v>28</v>
      </c>
    </row>
    <row r="18" spans="1:2" ht="12.75">
      <c r="A18" s="19" t="s">
        <v>62</v>
      </c>
      <c r="B18" s="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7" sqref="A17"/>
    </sheetView>
  </sheetViews>
  <sheetFormatPr defaultColWidth="9.140625" defaultRowHeight="12.75"/>
  <cols>
    <col min="1" max="1" width="27.7109375" style="0" bestFit="1" customWidth="1"/>
  </cols>
  <sheetData>
    <row r="1" spans="1:2" ht="12.75">
      <c r="A1" s="1" t="s">
        <v>91</v>
      </c>
      <c r="B1" s="74" t="s">
        <v>29</v>
      </c>
    </row>
    <row r="2" ht="12.75">
      <c r="A2" s="1"/>
    </row>
    <row r="3" spans="1:10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1" t="s">
        <v>257</v>
      </c>
    </row>
    <row r="4" spans="2:10" ht="12.75">
      <c r="B4" s="5" t="s">
        <v>1</v>
      </c>
      <c r="C4" s="6"/>
      <c r="D4" s="6"/>
      <c r="E4" s="6"/>
      <c r="F4" s="6"/>
      <c r="G4" s="6"/>
      <c r="H4" s="6"/>
      <c r="I4" s="6"/>
      <c r="J4" s="7"/>
    </row>
    <row r="5" spans="1:10" ht="12.75">
      <c r="A5" s="8" t="s">
        <v>38</v>
      </c>
      <c r="B5" s="31">
        <v>184.906381591133</v>
      </c>
      <c r="C5" s="32">
        <v>199.52670504542297</v>
      </c>
      <c r="D5" s="32">
        <v>213.70107123656197</v>
      </c>
      <c r="E5" s="32">
        <v>243.38636558787502</v>
      </c>
      <c r="F5" s="32">
        <v>259.043381544594</v>
      </c>
      <c r="G5" s="32">
        <v>275.923037773931</v>
      </c>
      <c r="H5" s="32">
        <v>290.666218491287</v>
      </c>
      <c r="I5" s="32">
        <v>307.6956978835661</v>
      </c>
      <c r="J5" s="33">
        <v>315.811208128619</v>
      </c>
    </row>
    <row r="6" spans="1:10" ht="12.75">
      <c r="A6" s="15" t="s">
        <v>69</v>
      </c>
      <c r="B6" s="34">
        <v>123.992627652584</v>
      </c>
      <c r="C6" s="35">
        <v>139.801440088815</v>
      </c>
      <c r="D6" s="35">
        <v>144.656999394466</v>
      </c>
      <c r="E6" s="35">
        <v>165.876125062987</v>
      </c>
      <c r="F6" s="35">
        <v>164.131158801287</v>
      </c>
      <c r="G6" s="35">
        <v>189.88953995929302</v>
      </c>
      <c r="H6" s="35">
        <v>205.755278195661</v>
      </c>
      <c r="I6" s="35">
        <v>221.134220189592</v>
      </c>
      <c r="J6" s="36">
        <v>233.075848393559</v>
      </c>
    </row>
    <row r="7" spans="1:10" ht="12.75">
      <c r="A7" s="15" t="s">
        <v>71</v>
      </c>
      <c r="B7" s="37">
        <v>60.91375393854901</v>
      </c>
      <c r="C7" s="38">
        <v>59.725264956608</v>
      </c>
      <c r="D7" s="38">
        <v>69.044071842096</v>
      </c>
      <c r="E7" s="38">
        <v>77.51024052488799</v>
      </c>
      <c r="F7" s="38">
        <v>94.91222274330698</v>
      </c>
      <c r="G7" s="38">
        <v>86.03349781463801</v>
      </c>
      <c r="H7" s="38">
        <v>84.91094029562599</v>
      </c>
      <c r="I7" s="38">
        <v>86.56147769397401</v>
      </c>
      <c r="J7" s="39">
        <v>82.73535973505999</v>
      </c>
    </row>
    <row r="8" spans="1:9" ht="12.75">
      <c r="A8" s="20"/>
      <c r="B8" s="35"/>
      <c r="C8" s="35"/>
      <c r="D8" s="35"/>
      <c r="E8" s="35"/>
      <c r="F8" s="35"/>
      <c r="G8" s="35"/>
      <c r="H8" s="35"/>
      <c r="I8" s="35"/>
    </row>
    <row r="9" spans="1:2" ht="12.75">
      <c r="A9" s="17" t="s">
        <v>106</v>
      </c>
      <c r="B9" s="19" t="s">
        <v>239</v>
      </c>
    </row>
    <row r="10" spans="1:2" ht="12.75">
      <c r="A10" s="19" t="s">
        <v>62</v>
      </c>
      <c r="B10" s="19"/>
    </row>
    <row r="14" spans="2:9" ht="12.75">
      <c r="B14" s="24"/>
      <c r="C14" s="24"/>
      <c r="D14" s="24"/>
      <c r="E14" s="24"/>
      <c r="F14" s="24"/>
      <c r="G14" s="24"/>
      <c r="H14" s="24"/>
      <c r="I14" s="24"/>
    </row>
    <row r="15" spans="2:9" ht="12.75">
      <c r="B15" s="24"/>
      <c r="C15" s="24"/>
      <c r="D15" s="24"/>
      <c r="E15" s="24"/>
      <c r="F15" s="24"/>
      <c r="G15" s="24"/>
      <c r="H15" s="24"/>
      <c r="I15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workbookViewId="0" topLeftCell="A1">
      <selection activeCell="H19" sqref="H19"/>
    </sheetView>
  </sheetViews>
  <sheetFormatPr defaultColWidth="9.140625" defaultRowHeight="12.75"/>
  <cols>
    <col min="1" max="1" width="39.57421875" style="0" customWidth="1"/>
    <col min="2" max="10" width="10.7109375" style="0" customWidth="1"/>
  </cols>
  <sheetData>
    <row r="1" spans="1:9" ht="12.75">
      <c r="A1" s="1" t="s">
        <v>92</v>
      </c>
      <c r="B1" s="2" t="s">
        <v>18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0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1" t="s">
        <v>257</v>
      </c>
    </row>
    <row r="4" spans="1:10" ht="12.75">
      <c r="A4" s="1"/>
      <c r="B4" s="58" t="s">
        <v>1</v>
      </c>
      <c r="C4" s="59"/>
      <c r="D4" s="59"/>
      <c r="E4" s="59"/>
      <c r="F4" s="59"/>
      <c r="G4" s="59"/>
      <c r="H4" s="59"/>
      <c r="I4" s="59"/>
      <c r="J4" s="60"/>
    </row>
    <row r="5" spans="1:10" ht="12.75">
      <c r="A5" s="8" t="s">
        <v>38</v>
      </c>
      <c r="B5" s="144">
        <v>1286.5408019409997</v>
      </c>
      <c r="C5" s="145">
        <v>1411.092783671</v>
      </c>
      <c r="D5" s="145">
        <v>1594.7101742420002</v>
      </c>
      <c r="E5" s="145">
        <v>1613.3227074169997</v>
      </c>
      <c r="F5" s="145">
        <v>1669.293581079</v>
      </c>
      <c r="G5" s="145">
        <v>1874.3994442039998</v>
      </c>
      <c r="H5" s="145">
        <v>2083.4436357829995</v>
      </c>
      <c r="I5" s="145">
        <v>2223.7941043610012</v>
      </c>
      <c r="J5" s="146">
        <v>2272.6884424759996</v>
      </c>
    </row>
    <row r="6" spans="1:10" ht="12.75">
      <c r="A6" s="15" t="s">
        <v>244</v>
      </c>
      <c r="B6" s="147">
        <v>829.8665182000001</v>
      </c>
      <c r="C6" s="76">
        <v>944.7451401000001</v>
      </c>
      <c r="D6" s="76">
        <v>1065.3077758</v>
      </c>
      <c r="E6" s="76">
        <v>1046.1273048990001</v>
      </c>
      <c r="F6" s="76">
        <v>1044.2185094049998</v>
      </c>
      <c r="G6" s="76">
        <v>1113.3361764949998</v>
      </c>
      <c r="H6" s="76">
        <v>1110.1044920979998</v>
      </c>
      <c r="I6" s="76">
        <v>1161.6433904</v>
      </c>
      <c r="J6" s="77">
        <v>1070.9971745999999</v>
      </c>
    </row>
    <row r="7" spans="1:10" ht="12.75">
      <c r="A7" s="15" t="s">
        <v>245</v>
      </c>
      <c r="B7" s="147">
        <v>135.26586258999998</v>
      </c>
      <c r="C7" s="76">
        <v>122.13656367</v>
      </c>
      <c r="D7" s="76">
        <v>147.24529391</v>
      </c>
      <c r="E7" s="76">
        <v>146.33820501</v>
      </c>
      <c r="F7" s="76">
        <v>141.64956957</v>
      </c>
      <c r="G7" s="76">
        <v>149.30318804</v>
      </c>
      <c r="H7" s="76">
        <v>172.091777</v>
      </c>
      <c r="I7" s="76">
        <v>223.70879286000002</v>
      </c>
      <c r="J7" s="77">
        <v>260.9537599</v>
      </c>
    </row>
    <row r="8" spans="1:10" ht="12.75">
      <c r="A8" s="15" t="s">
        <v>246</v>
      </c>
      <c r="B8" s="147">
        <v>196.55551798</v>
      </c>
      <c r="C8" s="76">
        <v>207.51816861</v>
      </c>
      <c r="D8" s="76">
        <v>214.74317270999998</v>
      </c>
      <c r="E8" s="76">
        <v>245.48554261</v>
      </c>
      <c r="F8" s="76">
        <v>280.48379251</v>
      </c>
      <c r="G8" s="76">
        <v>406.105407</v>
      </c>
      <c r="H8" s="76">
        <v>563.6299497</v>
      </c>
      <c r="I8" s="76">
        <v>577.34656</v>
      </c>
      <c r="J8" s="77">
        <v>692.0707185</v>
      </c>
    </row>
    <row r="9" spans="1:10" ht="12.75">
      <c r="A9" s="15" t="s">
        <v>76</v>
      </c>
      <c r="B9" s="147">
        <v>58.0738936</v>
      </c>
      <c r="C9" s="76">
        <v>59.435985</v>
      </c>
      <c r="D9" s="76">
        <v>68.9755501</v>
      </c>
      <c r="E9" s="76">
        <v>71.86412695</v>
      </c>
      <c r="F9" s="76">
        <v>79.48044256</v>
      </c>
      <c r="G9" s="76">
        <v>79.63229487999999</v>
      </c>
      <c r="H9" s="76">
        <v>88.6355228</v>
      </c>
      <c r="I9" s="76">
        <v>100.05640058</v>
      </c>
      <c r="J9" s="77">
        <v>99.84761663</v>
      </c>
    </row>
    <row r="10" spans="1:10" ht="13.5">
      <c r="A10" s="15" t="s">
        <v>264</v>
      </c>
      <c r="B10" s="147">
        <v>17.428305101</v>
      </c>
      <c r="C10" s="76">
        <v>23.396931824</v>
      </c>
      <c r="D10" s="76">
        <v>34.218512968</v>
      </c>
      <c r="E10" s="76">
        <v>32.755540047</v>
      </c>
      <c r="F10" s="76">
        <v>34.109267034000005</v>
      </c>
      <c r="G10" s="76">
        <v>36.83547779299999</v>
      </c>
      <c r="H10" s="76">
        <v>41.101025250000006</v>
      </c>
      <c r="I10" s="76">
        <v>45.20913933099999</v>
      </c>
      <c r="J10" s="77">
        <v>45.666273319999995</v>
      </c>
    </row>
    <row r="11" spans="1:10" ht="12.75">
      <c r="A11" s="15" t="s">
        <v>248</v>
      </c>
      <c r="B11" s="147">
        <v>25.791000002</v>
      </c>
      <c r="C11" s="76">
        <v>28.834000000000003</v>
      </c>
      <c r="D11" s="76">
        <v>34.761999999</v>
      </c>
      <c r="E11" s="76">
        <v>37.672000002</v>
      </c>
      <c r="F11" s="76">
        <v>49.690999999999995</v>
      </c>
      <c r="G11" s="76">
        <v>47.569000001</v>
      </c>
      <c r="H11" s="76">
        <v>53.39</v>
      </c>
      <c r="I11" s="76">
        <v>57.877</v>
      </c>
      <c r="J11" s="77">
        <v>60.193999999999996</v>
      </c>
    </row>
    <row r="12" spans="1:10" ht="13.5">
      <c r="A12" s="15" t="s">
        <v>266</v>
      </c>
      <c r="B12" s="148">
        <v>23.559704468</v>
      </c>
      <c r="C12" s="149">
        <v>25.025994467000004</v>
      </c>
      <c r="D12" s="149">
        <v>29.457868755</v>
      </c>
      <c r="E12" s="149">
        <v>33.07998789900001</v>
      </c>
      <c r="F12" s="149">
        <v>39.661</v>
      </c>
      <c r="G12" s="149">
        <v>41.617899994999995</v>
      </c>
      <c r="H12" s="149">
        <v>54.490868934999995</v>
      </c>
      <c r="I12" s="149">
        <v>57.952821189999995</v>
      </c>
      <c r="J12" s="150">
        <v>42.958899526</v>
      </c>
    </row>
    <row r="13" spans="1:10" ht="12.75">
      <c r="A13" s="1"/>
      <c r="B13" s="61" t="s">
        <v>26</v>
      </c>
      <c r="C13" s="62"/>
      <c r="D13" s="62"/>
      <c r="E13" s="62"/>
      <c r="F13" s="62"/>
      <c r="G13" s="62"/>
      <c r="H13" s="62"/>
      <c r="I13" s="62"/>
      <c r="J13" s="63"/>
    </row>
    <row r="14" spans="1:10" ht="12.75">
      <c r="A14" s="1" t="s">
        <v>38</v>
      </c>
      <c r="B14" s="144">
        <v>1352.1091451590003</v>
      </c>
      <c r="C14" s="145">
        <v>1451.0413023019998</v>
      </c>
      <c r="D14" s="145">
        <v>1613.396998419</v>
      </c>
      <c r="E14" s="145">
        <v>1613.3227978290001</v>
      </c>
      <c r="F14" s="145">
        <v>1649.46683285</v>
      </c>
      <c r="G14" s="145">
        <v>1819.032309561</v>
      </c>
      <c r="H14" s="145">
        <v>1954.5244083409993</v>
      </c>
      <c r="I14" s="145">
        <v>2032.8694053759998</v>
      </c>
      <c r="J14" s="151">
        <v>2043.314686482</v>
      </c>
    </row>
    <row r="15" spans="1:10" ht="12.75">
      <c r="A15" s="15" t="s">
        <v>244</v>
      </c>
      <c r="B15" s="147">
        <v>872.81512624</v>
      </c>
      <c r="C15" s="76">
        <v>971.945520267</v>
      </c>
      <c r="D15" s="76">
        <v>1077.845145084</v>
      </c>
      <c r="E15" s="76">
        <v>1046.1273048990001</v>
      </c>
      <c r="F15" s="76">
        <v>1031.977223271</v>
      </c>
      <c r="G15" s="76">
        <v>1080.863214849</v>
      </c>
      <c r="H15" s="76">
        <v>1042.413177986</v>
      </c>
      <c r="I15" s="76">
        <v>1063.602950058</v>
      </c>
      <c r="J15" s="152">
        <v>964.86933486</v>
      </c>
    </row>
    <row r="16" spans="1:10" ht="12.75">
      <c r="A16" s="15" t="s">
        <v>245</v>
      </c>
      <c r="B16" s="147">
        <v>142.26636254</v>
      </c>
      <c r="C16" s="76">
        <v>125.65302628</v>
      </c>
      <c r="D16" s="76">
        <v>148.97819088</v>
      </c>
      <c r="E16" s="76">
        <v>146.33820501</v>
      </c>
      <c r="F16" s="76">
        <v>139.98902353</v>
      </c>
      <c r="G16" s="76">
        <v>144.94842369</v>
      </c>
      <c r="H16" s="76">
        <v>161.59806346</v>
      </c>
      <c r="I16" s="76">
        <v>204.82820629</v>
      </c>
      <c r="J16" s="152">
        <v>235.09518673</v>
      </c>
    </row>
    <row r="17" spans="1:11" ht="12.75">
      <c r="A17" s="15" t="s">
        <v>246</v>
      </c>
      <c r="B17" s="147">
        <v>206.72798031</v>
      </c>
      <c r="C17" s="76">
        <v>213.49287313999997</v>
      </c>
      <c r="D17" s="76">
        <v>217.27043713999998</v>
      </c>
      <c r="E17" s="76">
        <v>245.48554261</v>
      </c>
      <c r="F17" s="76">
        <v>277.19570448999997</v>
      </c>
      <c r="G17" s="76">
        <v>394.26042659999996</v>
      </c>
      <c r="H17" s="76">
        <v>529.2612464</v>
      </c>
      <c r="I17" s="76">
        <v>528.6196344</v>
      </c>
      <c r="J17" s="152">
        <v>623.4916671</v>
      </c>
      <c r="K17" s="140"/>
    </row>
    <row r="18" spans="1:24" ht="12.75">
      <c r="A18" s="15" t="s">
        <v>76</v>
      </c>
      <c r="B18" s="147">
        <v>58.88562909</v>
      </c>
      <c r="C18" s="76">
        <v>60.53066823</v>
      </c>
      <c r="D18" s="76">
        <v>69.31096071</v>
      </c>
      <c r="E18" s="76">
        <v>71.86412695</v>
      </c>
      <c r="F18" s="76">
        <v>78.45397881</v>
      </c>
      <c r="G18" s="76">
        <v>77.76182447000001</v>
      </c>
      <c r="H18" s="76">
        <v>83.35127106</v>
      </c>
      <c r="I18" s="76">
        <v>91.38887718000001</v>
      </c>
      <c r="J18" s="152">
        <v>89.83601951</v>
      </c>
      <c r="K18" s="140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3.5">
      <c r="A19" s="15" t="s">
        <v>264</v>
      </c>
      <c r="B19" s="147">
        <v>18.468364241</v>
      </c>
      <c r="C19" s="76">
        <v>23.991297965999998</v>
      </c>
      <c r="D19" s="76">
        <v>34.781577076000005</v>
      </c>
      <c r="E19" s="76">
        <v>32.755540047</v>
      </c>
      <c r="F19" s="76">
        <v>33.76616346600001</v>
      </c>
      <c r="G19" s="76">
        <v>35.77416752299999</v>
      </c>
      <c r="H19" s="76">
        <v>38.331041928999994</v>
      </c>
      <c r="I19" s="76">
        <v>41.430110578</v>
      </c>
      <c r="J19" s="152">
        <v>40.738482510000004</v>
      </c>
      <c r="K19" s="140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>
      <c r="A20" s="15" t="s">
        <v>248</v>
      </c>
      <c r="B20" s="147">
        <v>27.794047891</v>
      </c>
      <c r="C20" s="76">
        <v>29.788046154</v>
      </c>
      <c r="D20" s="76">
        <v>35.454152295</v>
      </c>
      <c r="E20" s="76">
        <v>37.672000002</v>
      </c>
      <c r="F20" s="76">
        <v>48.867954639999994</v>
      </c>
      <c r="G20" s="76">
        <v>45.435712317</v>
      </c>
      <c r="H20" s="76">
        <v>48.936923469999996</v>
      </c>
      <c r="I20" s="76">
        <v>50.61587136</v>
      </c>
      <c r="J20" s="152">
        <v>51.01397864</v>
      </c>
      <c r="K20" s="140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3.5">
      <c r="A21" s="15" t="s">
        <v>266</v>
      </c>
      <c r="B21" s="148">
        <v>25.151634846999997</v>
      </c>
      <c r="C21" s="149">
        <v>25.639870265000006</v>
      </c>
      <c r="D21" s="149">
        <v>29.756535234</v>
      </c>
      <c r="E21" s="149">
        <v>33.080078311</v>
      </c>
      <c r="F21" s="149">
        <v>39.216784643</v>
      </c>
      <c r="G21" s="149">
        <v>39.988540112</v>
      </c>
      <c r="H21" s="149">
        <v>50.632684035999986</v>
      </c>
      <c r="I21" s="149">
        <v>52.38375551</v>
      </c>
      <c r="J21" s="153">
        <v>38.27001713200001</v>
      </c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>
      <c r="A22" s="1"/>
      <c r="B22" s="2"/>
      <c r="C22" s="2"/>
      <c r="D22" s="2"/>
      <c r="E22" s="2"/>
      <c r="F22" s="2"/>
      <c r="G22" s="2"/>
      <c r="H22" s="2"/>
      <c r="I22" s="2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>
      <c r="A23" s="17" t="s">
        <v>106</v>
      </c>
      <c r="B23" s="19" t="s">
        <v>239</v>
      </c>
      <c r="C23" s="2"/>
      <c r="D23" s="2"/>
      <c r="E23" s="2"/>
      <c r="F23" s="2"/>
      <c r="G23" s="2"/>
      <c r="H23" s="2"/>
      <c r="I23" s="2"/>
      <c r="K23" s="72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>
      <c r="A24" s="17" t="s">
        <v>107</v>
      </c>
      <c r="B24" s="72" t="s">
        <v>331</v>
      </c>
      <c r="C24" s="72"/>
      <c r="D24" s="72"/>
      <c r="E24" s="72"/>
      <c r="F24" s="72"/>
      <c r="G24" s="72"/>
      <c r="H24" s="72"/>
      <c r="I24" s="72"/>
      <c r="J24" s="72"/>
      <c r="K24" s="72"/>
      <c r="P24" s="24"/>
      <c r="Q24" s="24"/>
      <c r="R24" s="24"/>
      <c r="S24" s="24"/>
      <c r="T24" s="24"/>
      <c r="U24" s="24"/>
      <c r="V24" s="24"/>
      <c r="W24" s="24"/>
      <c r="X24" s="24"/>
    </row>
    <row r="25" spans="1:16" ht="12.75">
      <c r="A25" t="s">
        <v>108</v>
      </c>
      <c r="B25" s="72" t="s">
        <v>93</v>
      </c>
      <c r="C25" s="72"/>
      <c r="D25" s="72"/>
      <c r="E25" s="72"/>
      <c r="F25" s="72"/>
      <c r="G25" s="72"/>
      <c r="H25" s="72"/>
      <c r="I25" s="72"/>
      <c r="J25" s="72"/>
      <c r="K25" s="72"/>
      <c r="P25" s="24"/>
    </row>
    <row r="26" spans="2:10" ht="12.75">
      <c r="B26" s="72" t="s">
        <v>247</v>
      </c>
      <c r="C26" s="72"/>
      <c r="D26" s="72"/>
      <c r="E26" s="72"/>
      <c r="F26" s="72"/>
      <c r="G26" s="72"/>
      <c r="H26" s="72"/>
      <c r="I26" s="72"/>
      <c r="J26" s="72"/>
    </row>
    <row r="27" ht="12.75">
      <c r="A27" s="19" t="s">
        <v>62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24" sqref="A24"/>
    </sheetView>
  </sheetViews>
  <sheetFormatPr defaultColWidth="9.140625" defaultRowHeight="12.75"/>
  <cols>
    <col min="1" max="1" width="37.00390625" style="0" customWidth="1"/>
  </cols>
  <sheetData>
    <row r="1" spans="1:2" s="74" customFormat="1" ht="11.25">
      <c r="A1" s="1" t="s">
        <v>94</v>
      </c>
      <c r="B1" s="74" t="s">
        <v>30</v>
      </c>
    </row>
    <row r="2" ht="12.75">
      <c r="A2" s="1"/>
    </row>
    <row r="3" spans="1:10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1" t="s">
        <v>257</v>
      </c>
    </row>
    <row r="4" spans="1:10" s="74" customFormat="1" ht="11.25">
      <c r="A4" s="1"/>
      <c r="B4" s="116" t="s">
        <v>1</v>
      </c>
      <c r="C4" s="117"/>
      <c r="D4" s="117"/>
      <c r="E4" s="117"/>
      <c r="F4" s="117"/>
      <c r="G4" s="117"/>
      <c r="H4" s="117"/>
      <c r="I4" s="117"/>
      <c r="J4" s="118"/>
    </row>
    <row r="5" spans="1:10" ht="12.75">
      <c r="A5" s="8" t="s">
        <v>17</v>
      </c>
      <c r="B5" s="31">
        <v>1286.5408019254346</v>
      </c>
      <c r="C5" s="32">
        <v>1411.0927837430618</v>
      </c>
      <c r="D5" s="32">
        <v>1594.7101742826542</v>
      </c>
      <c r="E5" s="32">
        <v>1613.322707401969</v>
      </c>
      <c r="F5" s="32">
        <v>1669.2935810972945</v>
      </c>
      <c r="G5" s="32">
        <v>1874.3994442542607</v>
      </c>
      <c r="H5" s="32">
        <v>2083.4436358233684</v>
      </c>
      <c r="I5" s="32">
        <v>2223.794104342495</v>
      </c>
      <c r="J5" s="33">
        <v>2272.6884424851055</v>
      </c>
    </row>
    <row r="6" spans="1:10" ht="12.75">
      <c r="A6" s="15" t="s">
        <v>69</v>
      </c>
      <c r="B6" s="34">
        <v>646.302329327553</v>
      </c>
      <c r="C6" s="35">
        <v>702.369439779476</v>
      </c>
      <c r="D6" s="35">
        <v>758.2645479736381</v>
      </c>
      <c r="E6" s="35">
        <v>770.0482623117199</v>
      </c>
      <c r="F6" s="35">
        <v>796.2452964410882</v>
      </c>
      <c r="G6" s="35">
        <v>850.5995435905071</v>
      </c>
      <c r="H6" s="35">
        <v>971.334821917331</v>
      </c>
      <c r="I6" s="35">
        <v>1018.910881217638</v>
      </c>
      <c r="J6" s="36">
        <v>1041.8243818826697</v>
      </c>
    </row>
    <row r="7" spans="1:10" ht="12.75">
      <c r="A7" s="15" t="s">
        <v>71</v>
      </c>
      <c r="B7" s="34">
        <v>640.238472597882</v>
      </c>
      <c r="C7" s="35">
        <v>708.7233439635859</v>
      </c>
      <c r="D7" s="35">
        <v>836.4456263090159</v>
      </c>
      <c r="E7" s="35">
        <v>843.274445090249</v>
      </c>
      <c r="F7" s="35">
        <v>873.0482846562061</v>
      </c>
      <c r="G7" s="35">
        <v>1023.7999006637529</v>
      </c>
      <c r="H7" s="35">
        <v>1112.1088139060369</v>
      </c>
      <c r="I7" s="35">
        <v>1204.8832231248568</v>
      </c>
      <c r="J7" s="36">
        <v>1230.864060602435</v>
      </c>
    </row>
    <row r="8" spans="1:10" ht="12.75">
      <c r="A8" s="20"/>
      <c r="B8" s="9"/>
      <c r="C8" s="10"/>
      <c r="D8" s="10"/>
      <c r="E8" s="10"/>
      <c r="F8" s="10"/>
      <c r="G8" s="10"/>
      <c r="H8" s="10"/>
      <c r="I8" s="10"/>
      <c r="J8" s="11"/>
    </row>
    <row r="9" spans="1:10" ht="12.75">
      <c r="A9" s="15" t="s">
        <v>19</v>
      </c>
      <c r="B9" s="34">
        <v>1161.6878987603293</v>
      </c>
      <c r="C9" s="35">
        <v>1274.3998724523688</v>
      </c>
      <c r="D9" s="35">
        <v>1427.296242456225</v>
      </c>
      <c r="E9" s="35">
        <v>1437.9510524985262</v>
      </c>
      <c r="F9" s="35">
        <v>1466.3518715064172</v>
      </c>
      <c r="G9" s="35">
        <v>1668.744771585678</v>
      </c>
      <c r="H9" s="35">
        <v>1845.826218842052</v>
      </c>
      <c r="I9" s="35">
        <v>1962.698743243254</v>
      </c>
      <c r="J9" s="36">
        <v>2024.021653001711</v>
      </c>
    </row>
    <row r="10" spans="1:10" ht="12.75">
      <c r="A10" s="14" t="s">
        <v>69</v>
      </c>
      <c r="B10" s="34">
        <v>574.924039016378</v>
      </c>
      <c r="C10" s="35">
        <v>620.886474596002</v>
      </c>
      <c r="D10" s="35">
        <v>658.788597091217</v>
      </c>
      <c r="E10" s="35">
        <v>664.658901287165</v>
      </c>
      <c r="F10" s="35">
        <v>670.0065452922581</v>
      </c>
      <c r="G10" s="35">
        <v>721.1323581384349</v>
      </c>
      <c r="H10" s="35">
        <v>817.840935890818</v>
      </c>
      <c r="I10" s="35">
        <v>850.524245640888</v>
      </c>
      <c r="J10" s="36">
        <v>877.0981769395</v>
      </c>
    </row>
    <row r="11" spans="1:10" ht="12.75">
      <c r="A11" s="14" t="s">
        <v>71</v>
      </c>
      <c r="B11" s="34">
        <v>586.763859743951</v>
      </c>
      <c r="C11" s="35">
        <v>653.513397856367</v>
      </c>
      <c r="D11" s="35">
        <v>768.5076453650081</v>
      </c>
      <c r="E11" s="35">
        <v>773.292151211361</v>
      </c>
      <c r="F11" s="35">
        <v>796.3453262141591</v>
      </c>
      <c r="G11" s="35">
        <v>947.612413447243</v>
      </c>
      <c r="H11" s="35">
        <v>1027.985282951234</v>
      </c>
      <c r="I11" s="35">
        <v>1112.174497602366</v>
      </c>
      <c r="J11" s="36">
        <v>1146.923476062211</v>
      </c>
    </row>
    <row r="12" spans="1:10" ht="12.75">
      <c r="A12" s="15"/>
      <c r="B12" s="34"/>
      <c r="C12" s="35"/>
      <c r="D12" s="35"/>
      <c r="E12" s="35"/>
      <c r="F12" s="35"/>
      <c r="G12" s="35"/>
      <c r="H12" s="35"/>
      <c r="I12" s="35"/>
      <c r="J12" s="36"/>
    </row>
    <row r="13" spans="1:11" ht="12.75">
      <c r="A13" s="15" t="s">
        <v>248</v>
      </c>
      <c r="B13" s="34">
        <v>25.791000000001</v>
      </c>
      <c r="C13" s="35">
        <v>28.834</v>
      </c>
      <c r="D13" s="35">
        <v>34.762</v>
      </c>
      <c r="E13" s="35">
        <v>37.672</v>
      </c>
      <c r="F13" s="35">
        <v>49.691</v>
      </c>
      <c r="G13" s="35">
        <v>47.569</v>
      </c>
      <c r="H13" s="35">
        <v>53.39</v>
      </c>
      <c r="I13" s="35">
        <v>57.877</v>
      </c>
      <c r="J13" s="36">
        <v>60.194</v>
      </c>
      <c r="K13" s="24"/>
    </row>
    <row r="14" spans="1:10" ht="12.75">
      <c r="A14" s="14" t="s">
        <v>69</v>
      </c>
      <c r="B14" s="34">
        <v>20.605181357856</v>
      </c>
      <c r="C14" s="35">
        <v>23.036322720034</v>
      </c>
      <c r="D14" s="35">
        <v>27.772374640835</v>
      </c>
      <c r="E14" s="35">
        <v>30.097258427868</v>
      </c>
      <c r="F14" s="35">
        <v>39.25666723417</v>
      </c>
      <c r="G14" s="35">
        <v>38.618912059472</v>
      </c>
      <c r="H14" s="35">
        <v>42.483095110644</v>
      </c>
      <c r="I14" s="35">
        <v>46.239621629584</v>
      </c>
      <c r="J14" s="36">
        <v>48.090740438709</v>
      </c>
    </row>
    <row r="15" spans="1:10" ht="12.75">
      <c r="A15" s="14" t="s">
        <v>71</v>
      </c>
      <c r="B15" s="34">
        <v>5.185818642145</v>
      </c>
      <c r="C15" s="35">
        <v>5.797677279966</v>
      </c>
      <c r="D15" s="35">
        <v>6.989625359165</v>
      </c>
      <c r="E15" s="35">
        <v>7.574741572132</v>
      </c>
      <c r="F15" s="35">
        <v>10.43433276583</v>
      </c>
      <c r="G15" s="35">
        <v>8.950087940528</v>
      </c>
      <c r="H15" s="35">
        <v>10.906904889356</v>
      </c>
      <c r="I15" s="35">
        <v>11.637378370416</v>
      </c>
      <c r="J15" s="36">
        <v>12.103259561291</v>
      </c>
    </row>
    <row r="16" spans="1:10" ht="12.75">
      <c r="A16" s="13"/>
      <c r="B16" s="34"/>
      <c r="C16" s="35"/>
      <c r="D16" s="35"/>
      <c r="E16" s="35"/>
      <c r="F16" s="35"/>
      <c r="G16" s="35"/>
      <c r="H16" s="35"/>
      <c r="I16" s="35"/>
      <c r="J16" s="36"/>
    </row>
    <row r="17" spans="1:10" ht="13.5">
      <c r="A17" s="12" t="s">
        <v>267</v>
      </c>
      <c r="B17" s="34">
        <v>99.06190316510498</v>
      </c>
      <c r="C17" s="35">
        <v>107.85891129069299</v>
      </c>
      <c r="D17" s="35">
        <v>132.65193182642895</v>
      </c>
      <c r="E17" s="35">
        <v>137.69965490344302</v>
      </c>
      <c r="F17" s="35">
        <v>153.250709590877</v>
      </c>
      <c r="G17" s="35">
        <v>158.085672668582</v>
      </c>
      <c r="H17" s="35">
        <v>184.22741698131603</v>
      </c>
      <c r="I17" s="35">
        <v>203.21836109924095</v>
      </c>
      <c r="J17" s="36">
        <v>188.47278948339397</v>
      </c>
    </row>
    <row r="18" spans="1:10" ht="12.75">
      <c r="A18" s="14" t="s">
        <v>69</v>
      </c>
      <c r="B18" s="34">
        <v>50.77310895331901</v>
      </c>
      <c r="C18" s="35">
        <v>58.44664246343999</v>
      </c>
      <c r="D18" s="35">
        <v>71.703576241586</v>
      </c>
      <c r="E18" s="35">
        <v>75.292102596687</v>
      </c>
      <c r="F18" s="35">
        <v>86.98208391466</v>
      </c>
      <c r="G18" s="35">
        <v>90.8482733926</v>
      </c>
      <c r="H18" s="35">
        <v>111.01079091586898</v>
      </c>
      <c r="I18" s="35">
        <v>122.14701394716599</v>
      </c>
      <c r="J18" s="36">
        <v>116.635464504461</v>
      </c>
    </row>
    <row r="19" spans="1:10" ht="12.75">
      <c r="A19" s="14" t="s">
        <v>71</v>
      </c>
      <c r="B19" s="37">
        <v>48.288794211786</v>
      </c>
      <c r="C19" s="38">
        <v>49.412268827253</v>
      </c>
      <c r="D19" s="38">
        <v>60.948355584842986</v>
      </c>
      <c r="E19" s="38">
        <v>62.407552306756</v>
      </c>
      <c r="F19" s="38">
        <v>66.26862567621698</v>
      </c>
      <c r="G19" s="38">
        <v>67.237399275982</v>
      </c>
      <c r="H19" s="38">
        <v>73.216626065447</v>
      </c>
      <c r="I19" s="38">
        <v>81.071347152075</v>
      </c>
      <c r="J19" s="39">
        <v>71.837324978933</v>
      </c>
    </row>
    <row r="20" ht="12.75">
      <c r="A20" s="17"/>
    </row>
    <row r="21" spans="1:2" ht="12.75">
      <c r="A21" s="17" t="s">
        <v>106</v>
      </c>
      <c r="B21" s="19" t="s">
        <v>239</v>
      </c>
    </row>
    <row r="22" spans="1:2" ht="12.75">
      <c r="A22" s="17" t="s">
        <v>107</v>
      </c>
      <c r="B22" s="72" t="s">
        <v>254</v>
      </c>
    </row>
    <row r="23" spans="1:9" ht="12.75">
      <c r="A23" s="17"/>
      <c r="B23" s="72" t="s">
        <v>255</v>
      </c>
      <c r="C23" s="24"/>
      <c r="D23" s="24"/>
      <c r="E23" s="24"/>
      <c r="F23" s="24"/>
      <c r="G23" s="24"/>
      <c r="H23" s="24"/>
      <c r="I23" s="24"/>
    </row>
    <row r="24" spans="1:9" ht="12.75">
      <c r="A24" s="19" t="s">
        <v>62</v>
      </c>
      <c r="B24" s="24"/>
      <c r="C24" s="24"/>
      <c r="D24" s="24"/>
      <c r="E24" s="24"/>
      <c r="F24" s="24"/>
      <c r="G24" s="24"/>
      <c r="H24" s="24"/>
      <c r="I24" s="24"/>
    </row>
    <row r="25" spans="2:9" ht="12.75">
      <c r="B25" s="24"/>
      <c r="C25" s="24"/>
      <c r="D25" s="24"/>
      <c r="E25" s="24"/>
      <c r="F25" s="24"/>
      <c r="G25" s="24"/>
      <c r="H25" s="24"/>
      <c r="I25" s="24"/>
    </row>
    <row r="27" spans="1:9" ht="12.75">
      <c r="A27" s="119"/>
      <c r="B27" s="24"/>
      <c r="C27" s="24"/>
      <c r="D27" s="24"/>
      <c r="E27" s="24"/>
      <c r="F27" s="24"/>
      <c r="G27" s="24"/>
      <c r="H27" s="24"/>
      <c r="I27" s="24"/>
    </row>
    <row r="28" spans="2:9" ht="12.75">
      <c r="B28" s="24"/>
      <c r="C28" s="24"/>
      <c r="D28" s="24"/>
      <c r="E28" s="24"/>
      <c r="F28" s="24"/>
      <c r="G28" s="24"/>
      <c r="H28" s="24"/>
      <c r="I28" s="24"/>
    </row>
    <row r="29" spans="2:9" ht="12.75">
      <c r="B29" s="24"/>
      <c r="C29" s="24"/>
      <c r="D29" s="24"/>
      <c r="E29" s="24"/>
      <c r="F29" s="24"/>
      <c r="G29" s="24"/>
      <c r="H29" s="24"/>
      <c r="I29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selection activeCell="H38" sqref="H38"/>
    </sheetView>
  </sheetViews>
  <sheetFormatPr defaultColWidth="9.140625" defaultRowHeight="12.75"/>
  <cols>
    <col min="1" max="1" width="40.140625" style="0" customWidth="1"/>
    <col min="2" max="10" width="10.7109375" style="0" customWidth="1"/>
  </cols>
  <sheetData>
    <row r="1" spans="1:9" ht="12.75">
      <c r="A1" s="1" t="s">
        <v>95</v>
      </c>
      <c r="B1" s="2" t="s">
        <v>20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0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1" t="s">
        <v>257</v>
      </c>
    </row>
    <row r="4" spans="1:10" ht="12.75">
      <c r="A4" s="1"/>
      <c r="B4" s="27" t="s">
        <v>1</v>
      </c>
      <c r="C4" s="28"/>
      <c r="D4" s="28"/>
      <c r="E4" s="28"/>
      <c r="F4" s="28"/>
      <c r="G4" s="28"/>
      <c r="H4" s="28"/>
      <c r="I4" s="28"/>
      <c r="J4" s="29"/>
    </row>
    <row r="5" spans="1:10" ht="12.75">
      <c r="A5" s="8" t="s">
        <v>38</v>
      </c>
      <c r="B5" s="31">
        <v>92.70441986399999</v>
      </c>
      <c r="C5" s="32">
        <v>85.869999637</v>
      </c>
      <c r="D5" s="32">
        <v>94.53859792299998</v>
      </c>
      <c r="E5" s="32">
        <v>99.28510052300001</v>
      </c>
      <c r="F5" s="32">
        <v>116.57952040600003</v>
      </c>
      <c r="G5" s="32">
        <v>128.103520134</v>
      </c>
      <c r="H5" s="32">
        <v>144.169823211</v>
      </c>
      <c r="I5" s="32">
        <v>171.23796980699998</v>
      </c>
      <c r="J5" s="33">
        <v>165.11835778200003</v>
      </c>
    </row>
    <row r="6" spans="1:10" ht="12.75">
      <c r="A6" s="15" t="s">
        <v>244</v>
      </c>
      <c r="B6" s="34">
        <v>5.61808</v>
      </c>
      <c r="C6" s="35">
        <v>5.75897</v>
      </c>
      <c r="D6" s="35">
        <v>11.77344</v>
      </c>
      <c r="E6" s="35">
        <v>15.235465000000001</v>
      </c>
      <c r="F6" s="35">
        <v>22.3</v>
      </c>
      <c r="G6" s="35">
        <v>17.999999996</v>
      </c>
      <c r="H6" s="35">
        <v>12.8</v>
      </c>
      <c r="I6" s="35">
        <v>19.100000004</v>
      </c>
      <c r="J6" s="36">
        <v>9.6</v>
      </c>
    </row>
    <row r="7" spans="1:10" ht="12.75">
      <c r="A7" s="15" t="s">
        <v>245</v>
      </c>
      <c r="B7" s="40">
        <v>0.571225</v>
      </c>
      <c r="C7" s="41">
        <v>0.639772</v>
      </c>
      <c r="D7" s="41">
        <v>1.09792</v>
      </c>
      <c r="E7" s="41">
        <v>1.41839</v>
      </c>
      <c r="F7" s="41">
        <v>0.9</v>
      </c>
      <c r="G7" s="41">
        <v>1</v>
      </c>
      <c r="H7" s="41">
        <v>1</v>
      </c>
      <c r="I7" s="41">
        <v>0.8</v>
      </c>
      <c r="J7" s="42">
        <v>0.5</v>
      </c>
    </row>
    <row r="8" spans="1:10" ht="13.5">
      <c r="A8" s="15" t="s">
        <v>264</v>
      </c>
      <c r="B8" s="40">
        <v>81.39371871899999</v>
      </c>
      <c r="C8" s="41">
        <v>73.458306147</v>
      </c>
      <c r="D8" s="41">
        <v>75.50782726700001</v>
      </c>
      <c r="E8" s="41">
        <v>76.69099821500001</v>
      </c>
      <c r="F8" s="41">
        <v>87.043855824</v>
      </c>
      <c r="G8" s="41">
        <v>102.78885071300002</v>
      </c>
      <c r="H8" s="41">
        <v>123.69208571900003</v>
      </c>
      <c r="I8" s="41">
        <v>144.747672663</v>
      </c>
      <c r="J8" s="42">
        <v>148.97570862800004</v>
      </c>
    </row>
    <row r="9" spans="1:10" ht="12.75">
      <c r="A9" s="12" t="s">
        <v>77</v>
      </c>
      <c r="B9" s="37">
        <v>5.121396145</v>
      </c>
      <c r="C9" s="38">
        <v>6.01295149</v>
      </c>
      <c r="D9" s="38">
        <v>6.159410656</v>
      </c>
      <c r="E9" s="38">
        <v>5.940247308</v>
      </c>
      <c r="F9" s="38">
        <v>6.335664582</v>
      </c>
      <c r="G9" s="38">
        <v>6.314669425</v>
      </c>
      <c r="H9" s="38">
        <v>6.677737492</v>
      </c>
      <c r="I9" s="38">
        <v>6.5902971400000006</v>
      </c>
      <c r="J9" s="39">
        <v>6.042649154</v>
      </c>
    </row>
    <row r="10" spans="1:10" ht="12.75" customHeight="1">
      <c r="A10" s="64"/>
      <c r="B10" s="50" t="s">
        <v>26</v>
      </c>
      <c r="C10" s="2"/>
      <c r="D10" s="2"/>
      <c r="E10" s="2"/>
      <c r="F10" s="2"/>
      <c r="G10" s="2"/>
      <c r="H10" s="2"/>
      <c r="I10" s="2"/>
      <c r="J10" s="51"/>
    </row>
    <row r="11" spans="1:10" ht="12.75">
      <c r="A11" s="8" t="s">
        <v>38</v>
      </c>
      <c r="B11" s="31">
        <v>98.21460414600001</v>
      </c>
      <c r="C11" s="32">
        <v>88.137754136</v>
      </c>
      <c r="D11" s="32">
        <v>96.030686806</v>
      </c>
      <c r="E11" s="32">
        <v>99.28510052300001</v>
      </c>
      <c r="F11" s="32">
        <v>115.361400643</v>
      </c>
      <c r="G11" s="32">
        <v>124.29400781199999</v>
      </c>
      <c r="H11" s="32">
        <v>134.474609207</v>
      </c>
      <c r="I11" s="32">
        <v>156.783299617</v>
      </c>
      <c r="J11" s="33">
        <v>147.260780176</v>
      </c>
    </row>
    <row r="12" spans="1:10" ht="12.75">
      <c r="A12" s="15" t="s">
        <v>244</v>
      </c>
      <c r="B12" s="34">
        <v>5.908836056</v>
      </c>
      <c r="C12" s="35">
        <v>5.924777863</v>
      </c>
      <c r="D12" s="35">
        <v>11.911998985</v>
      </c>
      <c r="E12" s="35">
        <v>15.235465000000001</v>
      </c>
      <c r="F12" s="35">
        <v>22.038578960000002</v>
      </c>
      <c r="G12" s="35">
        <v>17.474989391</v>
      </c>
      <c r="H12" s="35">
        <v>12.019488953</v>
      </c>
      <c r="I12" s="35">
        <v>17.48799719</v>
      </c>
      <c r="J12" s="36">
        <v>8.648711532</v>
      </c>
    </row>
    <row r="13" spans="1:10" ht="12.75">
      <c r="A13" s="15" t="s">
        <v>245</v>
      </c>
      <c r="B13" s="34">
        <v>0.60078797</v>
      </c>
      <c r="C13" s="35">
        <v>0.658191826</v>
      </c>
      <c r="D13" s="35">
        <v>1.110841176</v>
      </c>
      <c r="E13" s="35">
        <v>1.41839</v>
      </c>
      <c r="F13" s="35">
        <v>0.889449376</v>
      </c>
      <c r="G13" s="35">
        <v>0.970832744</v>
      </c>
      <c r="H13" s="35">
        <v>0.939022574</v>
      </c>
      <c r="I13" s="35">
        <v>0.7324815579999999</v>
      </c>
      <c r="J13" s="36">
        <v>0.45045372499999997</v>
      </c>
    </row>
    <row r="14" spans="1:10" ht="13.5">
      <c r="A14" s="15" t="s">
        <v>264</v>
      </c>
      <c r="B14" s="34">
        <v>86.25283526900003</v>
      </c>
      <c r="C14" s="35">
        <v>75.324478666</v>
      </c>
      <c r="D14" s="35">
        <v>76.75167716899999</v>
      </c>
      <c r="E14" s="35">
        <v>76.69099821500001</v>
      </c>
      <c r="F14" s="35">
        <v>86.168956849</v>
      </c>
      <c r="G14" s="35">
        <v>99.81928541799999</v>
      </c>
      <c r="H14" s="35">
        <v>115.34970554500003</v>
      </c>
      <c r="I14" s="35">
        <v>132.66101410599998</v>
      </c>
      <c r="J14" s="36">
        <v>132.90523876700004</v>
      </c>
    </row>
    <row r="15" spans="1:10" ht="12.75">
      <c r="A15" s="12" t="s">
        <v>77</v>
      </c>
      <c r="B15" s="37">
        <v>5.452144851</v>
      </c>
      <c r="C15" s="38">
        <v>6.230305781</v>
      </c>
      <c r="D15" s="38">
        <v>6.256169476</v>
      </c>
      <c r="E15" s="38">
        <v>5.940247308</v>
      </c>
      <c r="F15" s="38">
        <v>6.264415458</v>
      </c>
      <c r="G15" s="38">
        <v>6.028900259</v>
      </c>
      <c r="H15" s="38">
        <v>6.166392135</v>
      </c>
      <c r="I15" s="38">
        <v>5.901806763</v>
      </c>
      <c r="J15" s="39">
        <v>5.256376152</v>
      </c>
    </row>
    <row r="16" ht="12.75">
      <c r="A16" s="17"/>
    </row>
    <row r="17" spans="1:2" ht="12.75">
      <c r="A17" s="17" t="s">
        <v>106</v>
      </c>
      <c r="B17" s="19" t="s">
        <v>239</v>
      </c>
    </row>
    <row r="18" spans="1:2" ht="12.75">
      <c r="A18" s="17" t="s">
        <v>107</v>
      </c>
      <c r="B18" s="72" t="s">
        <v>331</v>
      </c>
    </row>
    <row r="19" ht="12.75">
      <c r="A19" s="19" t="s">
        <v>62</v>
      </c>
    </row>
    <row r="25" spans="2:9" ht="12.75">
      <c r="B25" s="24"/>
      <c r="C25" s="24"/>
      <c r="D25" s="24"/>
      <c r="E25" s="24"/>
      <c r="F25" s="24"/>
      <c r="G25" s="24"/>
      <c r="H25" s="24"/>
      <c r="I25" s="24"/>
    </row>
    <row r="26" spans="2:9" ht="12.75">
      <c r="B26" s="24"/>
      <c r="C26" s="24"/>
      <c r="D26" s="24"/>
      <c r="E26" s="24"/>
      <c r="F26" s="24"/>
      <c r="G26" s="24"/>
      <c r="H26" s="24"/>
      <c r="I26" s="24"/>
    </row>
    <row r="27" spans="2:9" ht="12.75">
      <c r="B27" s="24"/>
      <c r="C27" s="24"/>
      <c r="D27" s="24"/>
      <c r="E27" s="24"/>
      <c r="F27" s="24"/>
      <c r="G27" s="24"/>
      <c r="H27" s="24"/>
      <c r="I27" s="24"/>
    </row>
    <row r="28" spans="2:9" ht="12.75">
      <c r="B28" s="24"/>
      <c r="C28" s="24"/>
      <c r="D28" s="24"/>
      <c r="E28" s="24"/>
      <c r="F28" s="24"/>
      <c r="G28" s="24"/>
      <c r="H28" s="24"/>
      <c r="I28" s="24"/>
    </row>
    <row r="29" spans="12:26" ht="12.75"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2:26" ht="12.75"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2:26" ht="12.75"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2:26" ht="12.75"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21" sqref="A21"/>
    </sheetView>
  </sheetViews>
  <sheetFormatPr defaultColWidth="9.140625" defaultRowHeight="12.75"/>
  <cols>
    <col min="1" max="1" width="40.140625" style="0" customWidth="1"/>
    <col min="2" max="10" width="10.7109375" style="0" customWidth="1"/>
  </cols>
  <sheetData>
    <row r="1" spans="1:2" s="74" customFormat="1" ht="11.25">
      <c r="A1" s="1" t="s">
        <v>96</v>
      </c>
      <c r="B1" s="74" t="s">
        <v>31</v>
      </c>
    </row>
    <row r="2" ht="12.75">
      <c r="A2" s="1"/>
    </row>
    <row r="3" spans="1:10" ht="13.5">
      <c r="A3" s="1"/>
      <c r="B3" s="111">
        <v>2002</v>
      </c>
      <c r="C3" s="112">
        <v>2003</v>
      </c>
      <c r="D3" s="112">
        <v>2004</v>
      </c>
      <c r="E3" s="112">
        <v>2005</v>
      </c>
      <c r="F3" s="112">
        <v>2006</v>
      </c>
      <c r="G3" s="112">
        <v>2007</v>
      </c>
      <c r="H3" s="112">
        <v>2008</v>
      </c>
      <c r="I3" s="112">
        <v>2009</v>
      </c>
      <c r="J3" s="113" t="s">
        <v>257</v>
      </c>
    </row>
    <row r="4" spans="1:10" ht="12.75">
      <c r="A4" s="1"/>
      <c r="B4" s="120" t="s">
        <v>1</v>
      </c>
      <c r="C4" s="46"/>
      <c r="D4" s="46"/>
      <c r="E4" s="46"/>
      <c r="F4" s="46"/>
      <c r="G4" s="46"/>
      <c r="H4" s="46"/>
      <c r="I4" s="46"/>
      <c r="J4" s="65"/>
    </row>
    <row r="5" spans="1:10" ht="12.75">
      <c r="A5" s="8" t="s">
        <v>38</v>
      </c>
      <c r="B5" s="31">
        <v>92.70441986789798</v>
      </c>
      <c r="C5" s="32">
        <v>85.86999963707898</v>
      </c>
      <c r="D5" s="32">
        <v>94.538597919955</v>
      </c>
      <c r="E5" s="32">
        <v>99.285100524728</v>
      </c>
      <c r="F5" s="32">
        <v>116.57952040472901</v>
      </c>
      <c r="G5" s="32">
        <v>128.103520132712</v>
      </c>
      <c r="H5" s="32">
        <v>144.16982321521704</v>
      </c>
      <c r="I5" s="32">
        <v>171.237969817208</v>
      </c>
      <c r="J5" s="33">
        <v>165.118357786276</v>
      </c>
    </row>
    <row r="6" spans="1:10" ht="12.75">
      <c r="A6" s="15" t="s">
        <v>69</v>
      </c>
      <c r="B6" s="34">
        <v>70.53223768829399</v>
      </c>
      <c r="C6" s="35">
        <v>64.66127621455601</v>
      </c>
      <c r="D6" s="35">
        <v>67.305588910797</v>
      </c>
      <c r="E6" s="35">
        <v>73.68291533869501</v>
      </c>
      <c r="F6" s="35">
        <v>86.37222282841401</v>
      </c>
      <c r="G6" s="35">
        <v>91.192127296693</v>
      </c>
      <c r="H6" s="35">
        <v>114.44760550889401</v>
      </c>
      <c r="I6" s="35">
        <v>135.78698216183102</v>
      </c>
      <c r="J6" s="36">
        <v>133.24336759029399</v>
      </c>
    </row>
    <row r="7" spans="1:10" ht="12.75">
      <c r="A7" s="15" t="s">
        <v>71</v>
      </c>
      <c r="B7" s="34">
        <v>22.172182179604</v>
      </c>
      <c r="C7" s="35">
        <v>21.208723422523004</v>
      </c>
      <c r="D7" s="35">
        <v>27.233009009158003</v>
      </c>
      <c r="E7" s="35">
        <v>25.602185186033</v>
      </c>
      <c r="F7" s="35">
        <v>30.207297576315</v>
      </c>
      <c r="G7" s="35">
        <v>36.911392836019</v>
      </c>
      <c r="H7" s="35">
        <v>29.722217706323</v>
      </c>
      <c r="I7" s="35">
        <v>35.450987655377</v>
      </c>
      <c r="J7" s="36">
        <v>31.874990195982</v>
      </c>
    </row>
    <row r="8" spans="1:10" ht="12.75">
      <c r="A8" s="12"/>
      <c r="B8" s="34"/>
      <c r="C8" s="35"/>
      <c r="D8" s="35"/>
      <c r="E8" s="35"/>
      <c r="F8" s="35"/>
      <c r="G8" s="35"/>
      <c r="H8" s="35"/>
      <c r="I8" s="35"/>
      <c r="J8" s="36"/>
    </row>
    <row r="9" spans="1:10" ht="12.75">
      <c r="A9" s="12" t="s">
        <v>19</v>
      </c>
      <c r="B9" s="34">
        <v>6.189305</v>
      </c>
      <c r="C9" s="35">
        <v>6.3987419999999995</v>
      </c>
      <c r="D9" s="35">
        <v>12.871360000000001</v>
      </c>
      <c r="E9" s="35">
        <v>16.653855</v>
      </c>
      <c r="F9" s="35">
        <v>23.2</v>
      </c>
      <c r="G9" s="35">
        <v>19</v>
      </c>
      <c r="H9" s="35">
        <v>13.8</v>
      </c>
      <c r="I9" s="35">
        <v>19.9</v>
      </c>
      <c r="J9" s="36">
        <v>10.1</v>
      </c>
    </row>
    <row r="10" spans="1:10" ht="12.75">
      <c r="A10" s="14" t="s">
        <v>69</v>
      </c>
      <c r="B10" s="34">
        <v>3.063112074337</v>
      </c>
      <c r="C10" s="35">
        <v>3.1174613620950002</v>
      </c>
      <c r="D10" s="35">
        <v>5.9409567158000005</v>
      </c>
      <c r="E10" s="35">
        <v>7.697851013260999</v>
      </c>
      <c r="F10" s="35">
        <v>10.600560583601</v>
      </c>
      <c r="G10" s="35">
        <v>8.210671300927</v>
      </c>
      <c r="H10" s="35">
        <v>6.1144460947</v>
      </c>
      <c r="I10" s="35">
        <v>8.623550887023</v>
      </c>
      <c r="J10" s="36">
        <v>4.376777083364001</v>
      </c>
    </row>
    <row r="11" spans="1:10" ht="12.75">
      <c r="A11" s="14" t="s">
        <v>71</v>
      </c>
      <c r="B11" s="34">
        <v>3.1261929256629997</v>
      </c>
      <c r="C11" s="35">
        <v>3.281280637905</v>
      </c>
      <c r="D11" s="35">
        <v>6.9304032842</v>
      </c>
      <c r="E11" s="35">
        <v>8.956003986739</v>
      </c>
      <c r="F11" s="35">
        <v>12.599439416399001</v>
      </c>
      <c r="G11" s="35">
        <v>10.789328699073</v>
      </c>
      <c r="H11" s="35">
        <v>7.6855539053</v>
      </c>
      <c r="I11" s="35">
        <v>11.276449112977</v>
      </c>
      <c r="J11" s="36">
        <v>5.723222916636</v>
      </c>
    </row>
    <row r="12" spans="1:10" ht="12.75">
      <c r="A12" s="13"/>
      <c r="B12" s="34"/>
      <c r="C12" s="35"/>
      <c r="D12" s="35"/>
      <c r="E12" s="35"/>
      <c r="F12" s="35"/>
      <c r="G12" s="35"/>
      <c r="H12" s="35"/>
      <c r="I12" s="35"/>
      <c r="J12" s="36"/>
    </row>
    <row r="13" spans="1:10" ht="13.5">
      <c r="A13" s="12" t="s">
        <v>267</v>
      </c>
      <c r="B13" s="34">
        <v>86.51511486789802</v>
      </c>
      <c r="C13" s="35">
        <v>79.471257637079</v>
      </c>
      <c r="D13" s="35">
        <v>81.66723791995501</v>
      </c>
      <c r="E13" s="35">
        <v>82.63124552472799</v>
      </c>
      <c r="F13" s="35">
        <v>93.37952040472896</v>
      </c>
      <c r="G13" s="35">
        <v>109.10352013271199</v>
      </c>
      <c r="H13" s="35">
        <v>130.36982321521702</v>
      </c>
      <c r="I13" s="35">
        <v>151.33796981720798</v>
      </c>
      <c r="J13" s="36">
        <v>155.018357786276</v>
      </c>
    </row>
    <row r="14" spans="1:10" ht="12.75">
      <c r="A14" s="14" t="s">
        <v>69</v>
      </c>
      <c r="B14" s="34">
        <v>67.46912561395702</v>
      </c>
      <c r="C14" s="35">
        <v>61.543814852461</v>
      </c>
      <c r="D14" s="35">
        <v>61.36463219499701</v>
      </c>
      <c r="E14" s="35">
        <v>65.985064325434</v>
      </c>
      <c r="F14" s="35">
        <v>75.77166224481302</v>
      </c>
      <c r="G14" s="35">
        <v>82.981455995766</v>
      </c>
      <c r="H14" s="35">
        <v>108.33315941419399</v>
      </c>
      <c r="I14" s="35">
        <v>127.16343127480798</v>
      </c>
      <c r="J14" s="36">
        <v>128.86659050692998</v>
      </c>
    </row>
    <row r="15" spans="1:10" ht="12.75">
      <c r="A15" s="14" t="s">
        <v>71</v>
      </c>
      <c r="B15" s="37">
        <v>19.045989253941002</v>
      </c>
      <c r="C15" s="38">
        <v>17.927442784618002</v>
      </c>
      <c r="D15" s="38">
        <v>20.302605724958003</v>
      </c>
      <c r="E15" s="38">
        <v>16.646181199294002</v>
      </c>
      <c r="F15" s="38">
        <v>17.607858159916002</v>
      </c>
      <c r="G15" s="38">
        <v>26.122064136945998</v>
      </c>
      <c r="H15" s="38">
        <v>22.036663801023</v>
      </c>
      <c r="I15" s="38">
        <v>24.1745385424</v>
      </c>
      <c r="J15" s="39">
        <v>26.151767279346004</v>
      </c>
    </row>
    <row r="16" ht="12.75">
      <c r="A16" s="17"/>
    </row>
    <row r="17" spans="1:2" ht="12.75">
      <c r="A17" s="17" t="s">
        <v>106</v>
      </c>
      <c r="B17" s="19" t="s">
        <v>239</v>
      </c>
    </row>
    <row r="18" spans="1:13" ht="12.75">
      <c r="A18" s="17" t="s">
        <v>107</v>
      </c>
      <c r="B18" s="19" t="s">
        <v>256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2" ht="12.75">
      <c r="A19" s="19" t="s">
        <v>62</v>
      </c>
      <c r="B19" s="15"/>
    </row>
    <row r="20" spans="2:9" ht="12.75">
      <c r="B20" s="12"/>
      <c r="C20" s="24"/>
      <c r="D20" s="24"/>
      <c r="E20" s="24"/>
      <c r="F20" s="24"/>
      <c r="G20" s="24"/>
      <c r="H20" s="24"/>
      <c r="I20" s="24"/>
    </row>
    <row r="21" spans="2:9" ht="12.75">
      <c r="B21" s="24"/>
      <c r="C21" s="24"/>
      <c r="D21" s="24"/>
      <c r="E21" s="24"/>
      <c r="F21" s="24"/>
      <c r="G21" s="24"/>
      <c r="H21" s="24"/>
      <c r="I21" s="24"/>
    </row>
    <row r="22" spans="2:9" ht="12.75">
      <c r="B22" s="24"/>
      <c r="C22" s="24"/>
      <c r="D22" s="24"/>
      <c r="E22" s="24"/>
      <c r="F22" s="24"/>
      <c r="G22" s="24"/>
      <c r="H22" s="24"/>
      <c r="I22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2" sqref="A12"/>
    </sheetView>
  </sheetViews>
  <sheetFormatPr defaultColWidth="9.140625" defaultRowHeight="12.75"/>
  <cols>
    <col min="1" max="1" width="26.28125" style="0" customWidth="1"/>
  </cols>
  <sheetData>
    <row r="1" spans="1:9" ht="12.75">
      <c r="A1" s="1" t="s">
        <v>97</v>
      </c>
      <c r="B1" s="2" t="s">
        <v>34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0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113" t="s">
        <v>257</v>
      </c>
    </row>
    <row r="4" spans="1:10" ht="12.75">
      <c r="A4" s="1"/>
      <c r="B4" s="27" t="s">
        <v>33</v>
      </c>
      <c r="C4" s="28"/>
      <c r="D4" s="28"/>
      <c r="E4" s="28"/>
      <c r="F4" s="28"/>
      <c r="G4" s="28"/>
      <c r="H4" s="28"/>
      <c r="I4" s="28"/>
      <c r="J4" s="29"/>
    </row>
    <row r="5" spans="1:10" ht="12.75">
      <c r="A5" s="122" t="s">
        <v>38</v>
      </c>
      <c r="B5" s="31">
        <v>236.525245901639</v>
      </c>
      <c r="C5" s="32">
        <v>257.76306010929</v>
      </c>
      <c r="D5" s="32">
        <v>260.381420765028</v>
      </c>
      <c r="E5" s="32">
        <v>280.01912568306</v>
      </c>
      <c r="F5" s="32">
        <v>350.642131147541</v>
      </c>
      <c r="G5" s="32">
        <v>369.69797814207607</v>
      </c>
      <c r="H5" s="32">
        <v>385.99</v>
      </c>
      <c r="I5" s="32">
        <v>441.339234972677</v>
      </c>
      <c r="J5" s="33">
        <v>443.545931147541</v>
      </c>
    </row>
    <row r="6" spans="1:10" ht="12.75">
      <c r="A6" s="1"/>
      <c r="B6" s="50" t="s">
        <v>26</v>
      </c>
      <c r="C6" s="2"/>
      <c r="D6" s="2"/>
      <c r="E6" s="2"/>
      <c r="F6" s="2"/>
      <c r="G6" s="2"/>
      <c r="H6" s="2"/>
      <c r="I6" s="2"/>
      <c r="J6" s="51"/>
    </row>
    <row r="7" spans="1:10" ht="12.75">
      <c r="A7" s="122" t="s">
        <v>38</v>
      </c>
      <c r="B7" s="31">
        <v>301.105414000049</v>
      </c>
      <c r="C7" s="32">
        <v>314.859955635442</v>
      </c>
      <c r="D7" s="32">
        <v>272.667071509403</v>
      </c>
      <c r="E7" s="32">
        <v>280.01912568306</v>
      </c>
      <c r="F7" s="32">
        <v>347.447933846933</v>
      </c>
      <c r="G7" s="32">
        <v>358.981306321301</v>
      </c>
      <c r="H7" s="32">
        <v>363.514772370486</v>
      </c>
      <c r="I7" s="32">
        <v>402.061241302936</v>
      </c>
      <c r="J7" s="33">
        <v>395.339192243837</v>
      </c>
    </row>
    <row r="9" spans="1:11" ht="12.75">
      <c r="A9" s="17" t="s">
        <v>106</v>
      </c>
      <c r="B9" s="19" t="s">
        <v>239</v>
      </c>
      <c r="C9" s="2"/>
      <c r="D9" s="2"/>
      <c r="E9" s="2"/>
      <c r="F9" s="2"/>
      <c r="G9" s="2"/>
      <c r="H9" s="2"/>
      <c r="I9" s="2"/>
      <c r="J9" s="46"/>
      <c r="K9" s="46"/>
    </row>
    <row r="10" spans="1:11" ht="12.75">
      <c r="A10" s="19" t="s">
        <v>62</v>
      </c>
      <c r="C10" s="35"/>
      <c r="D10" s="35"/>
      <c r="E10" s="35"/>
      <c r="F10" s="35"/>
      <c r="G10" s="35"/>
      <c r="H10" s="35"/>
      <c r="I10" s="35"/>
      <c r="J10" s="46"/>
      <c r="K10" s="46"/>
    </row>
    <row r="11" spans="1:11" ht="12.75">
      <c r="A11" s="8"/>
      <c r="B11" s="35"/>
      <c r="C11" s="35"/>
      <c r="D11" s="35"/>
      <c r="E11" s="35"/>
      <c r="F11" s="35"/>
      <c r="G11" s="35"/>
      <c r="H11" s="35"/>
      <c r="I11" s="35"/>
      <c r="J11" s="46"/>
      <c r="K11" s="46"/>
    </row>
    <row r="12" spans="1:11" ht="12.75">
      <c r="A12" s="15"/>
      <c r="B12" s="35"/>
      <c r="C12" s="35"/>
      <c r="D12" s="35"/>
      <c r="E12" s="35"/>
      <c r="F12" s="35"/>
      <c r="G12" s="35"/>
      <c r="H12" s="35"/>
      <c r="I12" s="35"/>
      <c r="J12" s="46"/>
      <c r="K12" s="46"/>
    </row>
    <row r="13" spans="1:11" ht="12.75">
      <c r="A13" s="15"/>
      <c r="B13" s="41"/>
      <c r="C13" s="41"/>
      <c r="D13" s="41"/>
      <c r="E13" s="41"/>
      <c r="F13" s="41"/>
      <c r="G13" s="41"/>
      <c r="H13" s="41"/>
      <c r="I13" s="41"/>
      <c r="J13" s="46"/>
      <c r="K13" s="46"/>
    </row>
    <row r="14" spans="1:11" ht="12.75">
      <c r="A14" s="17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2.75">
      <c r="A15" s="17"/>
      <c r="B15" s="72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2.75">
      <c r="A16" s="72"/>
      <c r="B16" s="72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5"/>
  <sheetViews>
    <sheetView workbookViewId="0" topLeftCell="A1">
      <selection activeCell="A27" sqref="A27"/>
    </sheetView>
  </sheetViews>
  <sheetFormatPr defaultColWidth="9.140625" defaultRowHeight="12.75"/>
  <cols>
    <col min="1" max="1" width="23.7109375" style="0" customWidth="1"/>
  </cols>
  <sheetData>
    <row r="1" spans="1:9" s="74" customFormat="1" ht="11.25">
      <c r="A1" s="1" t="s">
        <v>98</v>
      </c>
      <c r="B1" s="74" t="s">
        <v>102</v>
      </c>
      <c r="C1" s="2"/>
      <c r="D1" s="2"/>
      <c r="E1" s="1"/>
      <c r="F1" s="1"/>
      <c r="G1" s="2"/>
      <c r="H1" s="2"/>
      <c r="I1" s="2"/>
    </row>
    <row r="2" spans="1:9" s="46" customFormat="1" ht="12.75">
      <c r="A2" s="1"/>
      <c r="B2" s="2"/>
      <c r="C2" s="2"/>
      <c r="D2" s="2"/>
      <c r="E2" s="2"/>
      <c r="F2" s="2"/>
      <c r="G2" s="2"/>
      <c r="H2" s="2"/>
      <c r="I2" s="2"/>
    </row>
    <row r="3" spans="1:256" s="46" customFormat="1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113" t="s">
        <v>257</v>
      </c>
      <c r="K3" s="78"/>
      <c r="L3" s="78"/>
      <c r="M3" s="78"/>
      <c r="N3" s="78"/>
      <c r="O3" s="78"/>
      <c r="P3" s="78"/>
      <c r="Q3" s="78"/>
      <c r="R3" s="78"/>
      <c r="S3" s="1"/>
      <c r="T3" s="78"/>
      <c r="U3" s="78"/>
      <c r="V3" s="78"/>
      <c r="W3" s="78"/>
      <c r="X3" s="78"/>
      <c r="Y3" s="78"/>
      <c r="Z3" s="78"/>
      <c r="AA3" s="78"/>
      <c r="AB3" s="1"/>
      <c r="AC3" s="78"/>
      <c r="AD3" s="78"/>
      <c r="AE3" s="78"/>
      <c r="AF3" s="78"/>
      <c r="AG3" s="78"/>
      <c r="AH3" s="78"/>
      <c r="AI3" s="78"/>
      <c r="AJ3" s="78"/>
      <c r="AK3" s="1"/>
      <c r="AL3" s="78"/>
      <c r="AM3" s="78"/>
      <c r="AN3" s="78"/>
      <c r="AO3" s="78"/>
      <c r="AP3" s="78"/>
      <c r="AQ3" s="78"/>
      <c r="AR3" s="78"/>
      <c r="AS3" s="78"/>
      <c r="AT3" s="1"/>
      <c r="AU3" s="78"/>
      <c r="AV3" s="78"/>
      <c r="AW3" s="78"/>
      <c r="AX3" s="78"/>
      <c r="AY3" s="78"/>
      <c r="AZ3" s="78"/>
      <c r="BA3" s="78"/>
      <c r="BB3" s="78"/>
      <c r="BC3" s="1"/>
      <c r="BD3" s="78"/>
      <c r="BE3" s="78"/>
      <c r="BF3" s="78"/>
      <c r="BG3" s="78"/>
      <c r="BH3" s="78"/>
      <c r="BI3" s="78"/>
      <c r="BJ3" s="78"/>
      <c r="BK3" s="78"/>
      <c r="BL3" s="1"/>
      <c r="BM3" s="78"/>
      <c r="BN3" s="78"/>
      <c r="BO3" s="78"/>
      <c r="BP3" s="78"/>
      <c r="BQ3" s="78"/>
      <c r="BR3" s="78"/>
      <c r="BS3" s="78"/>
      <c r="BT3" s="78"/>
      <c r="BU3" s="1"/>
      <c r="BV3" s="78"/>
      <c r="BW3" s="78"/>
      <c r="BX3" s="78"/>
      <c r="BY3" s="78"/>
      <c r="BZ3" s="78"/>
      <c r="CA3" s="78"/>
      <c r="CB3" s="78"/>
      <c r="CC3" s="78"/>
      <c r="CD3" s="1"/>
      <c r="CE3" s="78"/>
      <c r="CF3" s="78"/>
      <c r="CG3" s="78"/>
      <c r="CH3" s="78"/>
      <c r="CI3" s="78"/>
      <c r="CJ3" s="78"/>
      <c r="CK3" s="78"/>
      <c r="CL3" s="78"/>
      <c r="CM3" s="1"/>
      <c r="CN3" s="78"/>
      <c r="CO3" s="78"/>
      <c r="CP3" s="78"/>
      <c r="CQ3" s="78"/>
      <c r="CR3" s="78"/>
      <c r="CS3" s="78"/>
      <c r="CT3" s="78"/>
      <c r="CU3" s="78"/>
      <c r="CV3" s="1"/>
      <c r="CW3" s="78"/>
      <c r="CX3" s="78"/>
      <c r="CY3" s="78"/>
      <c r="CZ3" s="78"/>
      <c r="DA3" s="78"/>
      <c r="DB3" s="78"/>
      <c r="DC3" s="78"/>
      <c r="DD3" s="78"/>
      <c r="DE3" s="1"/>
      <c r="DF3" s="78"/>
      <c r="DG3" s="78"/>
      <c r="DH3" s="78"/>
      <c r="DI3" s="78"/>
      <c r="DJ3" s="78"/>
      <c r="DK3" s="78"/>
      <c r="DL3" s="78"/>
      <c r="DM3" s="78"/>
      <c r="DN3" s="1"/>
      <c r="DO3" s="78"/>
      <c r="DP3" s="78"/>
      <c r="DQ3" s="78"/>
      <c r="DR3" s="78"/>
      <c r="DS3" s="78"/>
      <c r="DT3" s="78"/>
      <c r="DU3" s="78"/>
      <c r="DV3" s="78"/>
      <c r="DW3" s="1"/>
      <c r="DX3" s="78"/>
      <c r="DY3" s="78"/>
      <c r="DZ3" s="78"/>
      <c r="EA3" s="78"/>
      <c r="EB3" s="78"/>
      <c r="EC3" s="78"/>
      <c r="ED3" s="78"/>
      <c r="EE3" s="78"/>
      <c r="EF3" s="1"/>
      <c r="EG3" s="78"/>
      <c r="EH3" s="78"/>
      <c r="EI3" s="78"/>
      <c r="EJ3" s="78"/>
      <c r="EK3" s="78"/>
      <c r="EL3" s="78"/>
      <c r="EM3" s="78"/>
      <c r="EN3" s="78"/>
      <c r="EO3" s="1"/>
      <c r="EP3" s="78"/>
      <c r="EQ3" s="78"/>
      <c r="ER3" s="78"/>
      <c r="ES3" s="78"/>
      <c r="ET3" s="78"/>
      <c r="EU3" s="78"/>
      <c r="EV3" s="78"/>
      <c r="EW3" s="78"/>
      <c r="EX3" s="1"/>
      <c r="EY3" s="78"/>
      <c r="EZ3" s="78"/>
      <c r="FA3" s="78"/>
      <c r="FB3" s="78"/>
      <c r="FC3" s="78"/>
      <c r="FD3" s="78"/>
      <c r="FE3" s="78"/>
      <c r="FF3" s="78"/>
      <c r="FG3" s="1"/>
      <c r="FH3" s="78"/>
      <c r="FI3" s="78"/>
      <c r="FJ3" s="78"/>
      <c r="FK3" s="78"/>
      <c r="FL3" s="78"/>
      <c r="FM3" s="78"/>
      <c r="FN3" s="78"/>
      <c r="FO3" s="78"/>
      <c r="FP3" s="1"/>
      <c r="FQ3" s="78"/>
      <c r="FR3" s="78"/>
      <c r="FS3" s="78"/>
      <c r="FT3" s="78"/>
      <c r="FU3" s="78"/>
      <c r="FV3" s="78"/>
      <c r="FW3" s="78"/>
      <c r="FX3" s="78"/>
      <c r="FY3" s="1"/>
      <c r="FZ3" s="78"/>
      <c r="GA3" s="78"/>
      <c r="GB3" s="78"/>
      <c r="GC3" s="78"/>
      <c r="GD3" s="78"/>
      <c r="GE3" s="78"/>
      <c r="GF3" s="78"/>
      <c r="GG3" s="78"/>
      <c r="GH3" s="1"/>
      <c r="GI3" s="78"/>
      <c r="GJ3" s="78"/>
      <c r="GK3" s="78"/>
      <c r="GL3" s="78"/>
      <c r="GM3" s="78"/>
      <c r="GN3" s="78"/>
      <c r="GO3" s="78"/>
      <c r="GP3" s="78"/>
      <c r="GQ3" s="1"/>
      <c r="GR3" s="78"/>
      <c r="GS3" s="78"/>
      <c r="GT3" s="78"/>
      <c r="GU3" s="78"/>
      <c r="GV3" s="78"/>
      <c r="GW3" s="78"/>
      <c r="GX3" s="78"/>
      <c r="GY3" s="78"/>
      <c r="GZ3" s="1"/>
      <c r="HA3" s="78"/>
      <c r="HB3" s="78"/>
      <c r="HC3" s="78"/>
      <c r="HD3" s="78"/>
      <c r="HE3" s="78"/>
      <c r="HF3" s="78"/>
      <c r="HG3" s="78"/>
      <c r="HH3" s="78"/>
      <c r="HI3" s="1"/>
      <c r="HJ3" s="78"/>
      <c r="HK3" s="78"/>
      <c r="HL3" s="78"/>
      <c r="HM3" s="78"/>
      <c r="HN3" s="78"/>
      <c r="HO3" s="78"/>
      <c r="HP3" s="78"/>
      <c r="HQ3" s="78"/>
      <c r="HR3" s="1"/>
      <c r="HS3" s="78"/>
      <c r="HT3" s="78"/>
      <c r="HU3" s="78"/>
      <c r="HV3" s="78"/>
      <c r="HW3" s="78"/>
      <c r="HX3" s="78"/>
      <c r="HY3" s="78"/>
      <c r="HZ3" s="78"/>
      <c r="IA3" s="1"/>
      <c r="IB3" s="78"/>
      <c r="IC3" s="78"/>
      <c r="ID3" s="78"/>
      <c r="IE3" s="78"/>
      <c r="IF3" s="78"/>
      <c r="IG3" s="78"/>
      <c r="IH3" s="78"/>
      <c r="II3" s="78"/>
      <c r="IJ3" s="1"/>
      <c r="IK3" s="78"/>
      <c r="IL3" s="78"/>
      <c r="IM3" s="78"/>
      <c r="IN3" s="78"/>
      <c r="IO3" s="78"/>
      <c r="IP3" s="78"/>
      <c r="IQ3" s="78"/>
      <c r="IR3" s="78"/>
      <c r="IS3" s="1"/>
      <c r="IT3" s="78"/>
      <c r="IU3" s="78"/>
      <c r="IV3" s="78"/>
    </row>
    <row r="4" spans="1:10" s="46" customFormat="1" ht="12.75">
      <c r="A4" s="1"/>
      <c r="B4" s="27" t="s">
        <v>1</v>
      </c>
      <c r="C4" s="28"/>
      <c r="D4" s="28"/>
      <c r="E4" s="28"/>
      <c r="F4" s="28"/>
      <c r="G4" s="28"/>
      <c r="H4" s="28"/>
      <c r="I4" s="28"/>
      <c r="J4" s="29"/>
    </row>
    <row r="5" spans="1:15" s="46" customFormat="1" ht="12.75">
      <c r="A5" s="122" t="s">
        <v>38</v>
      </c>
      <c r="B5" s="31">
        <v>236.525245901639</v>
      </c>
      <c r="C5" s="32">
        <v>257.76306010929</v>
      </c>
      <c r="D5" s="32">
        <v>260.381420765028</v>
      </c>
      <c r="E5" s="32">
        <v>280.01912568306</v>
      </c>
      <c r="F5" s="32">
        <v>350.642131147541</v>
      </c>
      <c r="G5" s="32">
        <v>369.69797814207607</v>
      </c>
      <c r="H5" s="32">
        <v>385.99</v>
      </c>
      <c r="I5" s="32">
        <v>441.339234972677</v>
      </c>
      <c r="J5" s="33">
        <v>443.545931147541</v>
      </c>
      <c r="K5" s="79"/>
      <c r="L5" s="79"/>
      <c r="M5" s="79"/>
      <c r="N5" s="79"/>
      <c r="O5" s="79"/>
    </row>
    <row r="6" spans="1:15" s="46" customFormat="1" ht="12.75">
      <c r="A6" s="15" t="s">
        <v>70</v>
      </c>
      <c r="B6" s="34">
        <v>150.62312092187</v>
      </c>
      <c r="C6" s="35">
        <v>163.989769995805</v>
      </c>
      <c r="D6" s="35">
        <v>165.465744459382</v>
      </c>
      <c r="E6" s="35">
        <v>177.95735711083398</v>
      </c>
      <c r="F6" s="35">
        <v>223.21482507291097</v>
      </c>
      <c r="G6" s="35">
        <v>237.394662048604</v>
      </c>
      <c r="H6" s="35">
        <v>247.173471191724</v>
      </c>
      <c r="I6" s="35">
        <v>282.706147833354</v>
      </c>
      <c r="J6" s="36">
        <v>284.128705990884</v>
      </c>
      <c r="K6" s="79"/>
      <c r="L6" s="79"/>
      <c r="M6" s="79"/>
      <c r="N6" s="79"/>
      <c r="O6" s="79"/>
    </row>
    <row r="7" spans="1:15" ht="12.75">
      <c r="A7" s="15" t="s">
        <v>72</v>
      </c>
      <c r="B7" s="37">
        <v>85.902124979769</v>
      </c>
      <c r="C7" s="38">
        <v>93.77329011348499</v>
      </c>
      <c r="D7" s="38">
        <v>94.915676305646</v>
      </c>
      <c r="E7" s="38">
        <v>102.06176857222599</v>
      </c>
      <c r="F7" s="38">
        <v>127.42730607463</v>
      </c>
      <c r="G7" s="38">
        <v>132.303316093472</v>
      </c>
      <c r="H7" s="38">
        <v>138.81652880827602</v>
      </c>
      <c r="I7" s="38">
        <v>158.633087139323</v>
      </c>
      <c r="J7" s="39">
        <v>159.417225156657</v>
      </c>
      <c r="K7" s="79"/>
      <c r="L7" s="79"/>
      <c r="M7" s="79"/>
      <c r="N7" s="79"/>
      <c r="O7" s="79"/>
    </row>
    <row r="8" spans="1:9" ht="12.75">
      <c r="A8" s="20"/>
      <c r="B8" s="35"/>
      <c r="C8" s="35"/>
      <c r="D8" s="35"/>
      <c r="E8" s="35"/>
      <c r="F8" s="35"/>
      <c r="G8" s="35"/>
      <c r="H8" s="35"/>
      <c r="I8" s="35"/>
    </row>
    <row r="9" spans="1:2" ht="12.75">
      <c r="A9" s="17" t="s">
        <v>106</v>
      </c>
      <c r="B9" s="19" t="s">
        <v>239</v>
      </c>
    </row>
    <row r="10" ht="12.75">
      <c r="A10" s="19" t="s">
        <v>62</v>
      </c>
    </row>
    <row r="15" ht="12.75">
      <c r="A15" s="1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A27" sqref="A27"/>
    </sheetView>
  </sheetViews>
  <sheetFormatPr defaultColWidth="9.140625" defaultRowHeight="12.75"/>
  <cols>
    <col min="1" max="1" width="34.00390625" style="0" customWidth="1"/>
  </cols>
  <sheetData>
    <row r="1" spans="1:9" ht="12.75">
      <c r="A1" s="1" t="s">
        <v>99</v>
      </c>
      <c r="B1" s="2" t="s">
        <v>21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0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113" t="s">
        <v>257</v>
      </c>
    </row>
    <row r="4" spans="1:10" ht="12.75">
      <c r="A4" s="1"/>
      <c r="B4" s="27" t="s">
        <v>1</v>
      </c>
      <c r="C4" s="28"/>
      <c r="D4" s="28"/>
      <c r="E4" s="28"/>
      <c r="F4" s="28"/>
      <c r="G4" s="28"/>
      <c r="H4" s="28"/>
      <c r="I4" s="28"/>
      <c r="J4" s="29"/>
    </row>
    <row r="5" spans="1:10" ht="12.75">
      <c r="A5" s="122" t="s">
        <v>17</v>
      </c>
      <c r="B5" s="31">
        <v>25.984818719094992</v>
      </c>
      <c r="C5" s="32">
        <v>27.98693656862701</v>
      </c>
      <c r="D5" s="32">
        <v>32.047178279975</v>
      </c>
      <c r="E5" s="32">
        <v>34.049340474697004</v>
      </c>
      <c r="F5" s="32">
        <v>35.721193781010996</v>
      </c>
      <c r="G5" s="32">
        <v>41.80699481394601</v>
      </c>
      <c r="H5" s="32">
        <v>44.179326811393985</v>
      </c>
      <c r="I5" s="32">
        <v>45.11205542</v>
      </c>
      <c r="J5" s="33">
        <v>43.43673437000099</v>
      </c>
    </row>
    <row r="6" spans="1:10" ht="12.75">
      <c r="A6" s="15" t="s">
        <v>76</v>
      </c>
      <c r="B6" s="34">
        <v>0.9021064</v>
      </c>
      <c r="C6" s="35">
        <v>1.008015</v>
      </c>
      <c r="D6" s="35">
        <v>3.1754499000000003</v>
      </c>
      <c r="E6" s="35">
        <v>4.09487305</v>
      </c>
      <c r="F6" s="35">
        <v>5.5585574399999995</v>
      </c>
      <c r="G6" s="35">
        <v>5.42170512</v>
      </c>
      <c r="H6" s="35">
        <v>6.685477199999999</v>
      </c>
      <c r="I6" s="35">
        <v>5.58759942</v>
      </c>
      <c r="J6" s="36">
        <v>5.117383370000001</v>
      </c>
    </row>
    <row r="7" spans="1:10" ht="12.75">
      <c r="A7" s="15" t="s">
        <v>22</v>
      </c>
      <c r="B7" s="40">
        <v>11.154712319096</v>
      </c>
      <c r="C7" s="41">
        <v>13.318921568627</v>
      </c>
      <c r="D7" s="41">
        <v>15.331728379975</v>
      </c>
      <c r="E7" s="41">
        <v>14.843808424697</v>
      </c>
      <c r="F7" s="41">
        <v>13.067714341011001</v>
      </c>
      <c r="G7" s="41">
        <v>17.381487693946</v>
      </c>
      <c r="H7" s="41">
        <v>17.390043611395</v>
      </c>
      <c r="I7" s="41">
        <v>18.59</v>
      </c>
      <c r="J7" s="42">
        <v>15.687999999999999</v>
      </c>
    </row>
    <row r="8" spans="1:10" ht="12.75">
      <c r="A8" s="12" t="s">
        <v>23</v>
      </c>
      <c r="B8" s="37">
        <v>13.927999999999</v>
      </c>
      <c r="C8" s="38">
        <v>13.66</v>
      </c>
      <c r="D8" s="38">
        <v>13.54</v>
      </c>
      <c r="E8" s="38">
        <v>15.110658999999998</v>
      </c>
      <c r="F8" s="38">
        <v>17.094921999999997</v>
      </c>
      <c r="G8" s="38">
        <v>19.003802000000007</v>
      </c>
      <c r="H8" s="38">
        <v>20.103805999999004</v>
      </c>
      <c r="I8" s="38">
        <v>20.934456</v>
      </c>
      <c r="J8" s="39">
        <v>22.631351000001004</v>
      </c>
    </row>
    <row r="9" spans="1:10" ht="12.75">
      <c r="A9" s="1"/>
      <c r="B9" s="50" t="s">
        <v>26</v>
      </c>
      <c r="C9" s="2"/>
      <c r="D9" s="2"/>
      <c r="E9" s="2"/>
      <c r="F9" s="2"/>
      <c r="G9" s="2"/>
      <c r="H9" s="2"/>
      <c r="I9" s="2"/>
      <c r="J9" s="51"/>
    </row>
    <row r="10" spans="1:10" ht="12.75">
      <c r="A10" s="8" t="s">
        <v>17</v>
      </c>
      <c r="B10" s="31">
        <v>27.375437004844</v>
      </c>
      <c r="C10" s="32">
        <v>28.842235548919</v>
      </c>
      <c r="D10" s="32">
        <v>32.49707896682399</v>
      </c>
      <c r="E10" s="32">
        <v>34.049340474697004</v>
      </c>
      <c r="F10" s="32">
        <v>35.322676498879005</v>
      </c>
      <c r="G10" s="32">
        <v>40.501772676973005</v>
      </c>
      <c r="H10" s="32">
        <v>41.522965702533995</v>
      </c>
      <c r="I10" s="32">
        <v>41.487586780988</v>
      </c>
      <c r="J10" s="33">
        <v>39.04938467746899</v>
      </c>
    </row>
    <row r="11" spans="1:10" ht="12.75">
      <c r="A11" s="15" t="s">
        <v>76</v>
      </c>
      <c r="B11" s="34">
        <v>0.9147157110549999</v>
      </c>
      <c r="C11" s="35">
        <v>1.026580471958</v>
      </c>
      <c r="D11" s="35">
        <v>3.190891307663</v>
      </c>
      <c r="E11" s="35">
        <v>4.09487305</v>
      </c>
      <c r="F11" s="35">
        <v>5.486770500838</v>
      </c>
      <c r="G11" s="35">
        <v>5.2943555438729994</v>
      </c>
      <c r="H11" s="35">
        <v>6.286903994035</v>
      </c>
      <c r="I11" s="35">
        <v>5.103565930279</v>
      </c>
      <c r="J11" s="36">
        <v>4.604269663906</v>
      </c>
    </row>
    <row r="12" spans="1:10" ht="12.75">
      <c r="A12" s="12" t="s">
        <v>22</v>
      </c>
      <c r="B12" s="40">
        <v>11.657742105175998</v>
      </c>
      <c r="C12" s="41">
        <v>13.665180334031</v>
      </c>
      <c r="D12" s="41">
        <v>15.554443866711</v>
      </c>
      <c r="E12" s="41">
        <v>14.843808424697</v>
      </c>
      <c r="F12" s="41">
        <v>12.937786131682</v>
      </c>
      <c r="G12" s="41">
        <v>16.910441569352</v>
      </c>
      <c r="H12" s="41">
        <v>16.529300539167</v>
      </c>
      <c r="I12" s="41">
        <v>17.420447872188998</v>
      </c>
      <c r="J12" s="42">
        <v>14.428703401607</v>
      </c>
    </row>
    <row r="13" spans="1:10" ht="12.75">
      <c r="A13" s="12" t="s">
        <v>23</v>
      </c>
      <c r="B13" s="37">
        <v>14.802979188613003</v>
      </c>
      <c r="C13" s="38">
        <v>14.150474742930001</v>
      </c>
      <c r="D13" s="38">
        <v>13.751743792450002</v>
      </c>
      <c r="E13" s="38">
        <v>15.110658999999998</v>
      </c>
      <c r="F13" s="38">
        <v>16.898119866359</v>
      </c>
      <c r="G13" s="38">
        <v>18.296975563748</v>
      </c>
      <c r="H13" s="38">
        <v>18.706761169331998</v>
      </c>
      <c r="I13" s="38">
        <v>18.96357297852</v>
      </c>
      <c r="J13" s="39">
        <v>20.016411611956002</v>
      </c>
    </row>
    <row r="14" ht="12.75">
      <c r="A14" s="17"/>
    </row>
    <row r="15" spans="1:2" ht="12.75">
      <c r="A15" s="17" t="s">
        <v>106</v>
      </c>
      <c r="B15" s="19" t="s">
        <v>239</v>
      </c>
    </row>
    <row r="16" spans="1:2" ht="12.75">
      <c r="A16" s="19" t="s">
        <v>62</v>
      </c>
      <c r="B16" s="19"/>
    </row>
    <row r="19" spans="2:9" ht="12.75">
      <c r="B19" s="98"/>
      <c r="C19" s="97"/>
      <c r="D19" s="97"/>
      <c r="E19" s="97"/>
      <c r="F19" s="97"/>
      <c r="G19" s="97"/>
      <c r="H19" s="97"/>
      <c r="I19" s="97"/>
    </row>
    <row r="20" spans="1:9" ht="12.75">
      <c r="A20" s="119"/>
      <c r="B20" s="97"/>
      <c r="C20" s="97"/>
      <c r="D20" s="97"/>
      <c r="E20" s="97"/>
      <c r="F20" s="97"/>
      <c r="G20" s="97"/>
      <c r="H20" s="97"/>
      <c r="I20" s="97"/>
    </row>
    <row r="21" spans="2:9" ht="12.75">
      <c r="B21" s="97"/>
      <c r="C21" s="97"/>
      <c r="D21" s="97"/>
      <c r="E21" s="97"/>
      <c r="F21" s="97"/>
      <c r="G21" s="97"/>
      <c r="H21" s="97"/>
      <c r="I21" s="97"/>
    </row>
    <row r="23" spans="2:19" ht="12.75">
      <c r="B23" s="24"/>
      <c r="C23" s="24"/>
      <c r="D23" s="24"/>
      <c r="E23" s="24"/>
      <c r="F23" s="24"/>
      <c r="G23" s="24"/>
      <c r="H23" s="24"/>
      <c r="I23" s="24"/>
      <c r="L23" s="24"/>
      <c r="M23" s="24"/>
      <c r="N23" s="24"/>
      <c r="O23" s="24"/>
      <c r="P23" s="24"/>
      <c r="Q23" s="24"/>
      <c r="R23" s="24"/>
      <c r="S23" s="24"/>
    </row>
    <row r="24" spans="2:19" ht="12.75">
      <c r="B24" s="24"/>
      <c r="C24" s="24"/>
      <c r="D24" s="24"/>
      <c r="E24" s="24"/>
      <c r="F24" s="24"/>
      <c r="G24" s="24"/>
      <c r="H24" s="24"/>
      <c r="I24" s="24"/>
      <c r="L24" s="24"/>
      <c r="M24" s="24"/>
      <c r="N24" s="24"/>
      <c r="O24" s="24"/>
      <c r="P24" s="24"/>
      <c r="Q24" s="24"/>
      <c r="R24" s="24"/>
      <c r="S24" s="24"/>
    </row>
    <row r="25" spans="2:19" ht="12.75">
      <c r="B25" s="24"/>
      <c r="C25" s="24"/>
      <c r="D25" s="24"/>
      <c r="E25" s="24"/>
      <c r="F25" s="24"/>
      <c r="G25" s="24"/>
      <c r="H25" s="24"/>
      <c r="I25" s="24"/>
      <c r="L25" s="24"/>
      <c r="M25" s="24"/>
      <c r="N25" s="24"/>
      <c r="O25" s="24"/>
      <c r="P25" s="24"/>
      <c r="Q25" s="24"/>
      <c r="R25" s="24"/>
      <c r="S25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1">
      <selection activeCell="A40" sqref="A40"/>
    </sheetView>
  </sheetViews>
  <sheetFormatPr defaultColWidth="9.140625" defaultRowHeight="12.75"/>
  <cols>
    <col min="1" max="1" width="37.140625" style="0" customWidth="1"/>
    <col min="2" max="10" width="10.7109375" style="0" customWidth="1"/>
  </cols>
  <sheetData>
    <row r="1" spans="1:9" ht="12.75">
      <c r="A1" s="1" t="s">
        <v>81</v>
      </c>
      <c r="B1" s="2" t="s">
        <v>12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0" ht="13.5">
      <c r="A3" s="1"/>
      <c r="B3" s="3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71" t="s">
        <v>257</v>
      </c>
    </row>
    <row r="4" spans="1:15" ht="12.75">
      <c r="A4" s="1"/>
      <c r="B4" s="27" t="s">
        <v>1</v>
      </c>
      <c r="C4" s="28"/>
      <c r="D4" s="28"/>
      <c r="E4" s="28"/>
      <c r="F4" s="28"/>
      <c r="G4" s="28"/>
      <c r="H4" s="28"/>
      <c r="I4" s="28"/>
      <c r="J4" s="29"/>
      <c r="L4" s="119"/>
      <c r="M4" s="119"/>
      <c r="N4" s="119"/>
      <c r="O4" s="119"/>
    </row>
    <row r="5" spans="1:18" ht="12.75">
      <c r="A5" s="8" t="s">
        <v>13</v>
      </c>
      <c r="B5" s="31">
        <v>8510.267250859037</v>
      </c>
      <c r="C5" s="32">
        <v>9094.153319002113</v>
      </c>
      <c r="D5" s="32">
        <v>9463.707959075093</v>
      </c>
      <c r="E5" s="32">
        <v>9809.46418645437</v>
      </c>
      <c r="F5" s="32">
        <v>10378.655311378778</v>
      </c>
      <c r="G5" s="32">
        <v>11113.193651436864</v>
      </c>
      <c r="H5" s="32">
        <v>12023.615069936775</v>
      </c>
      <c r="I5" s="32">
        <v>12807.722650695103</v>
      </c>
      <c r="J5" s="33">
        <v>12715.661441851345</v>
      </c>
      <c r="K5" s="97"/>
      <c r="L5" s="222"/>
      <c r="M5" s="222"/>
      <c r="N5" s="222"/>
      <c r="O5" s="222"/>
      <c r="P5" s="97"/>
      <c r="Q5" s="97"/>
      <c r="R5" s="97"/>
    </row>
    <row r="6" spans="1:25" ht="12.75">
      <c r="A6" s="12" t="s">
        <v>54</v>
      </c>
      <c r="B6" s="40">
        <v>4030.980732576432</v>
      </c>
      <c r="C6" s="41">
        <v>4313.910192667564</v>
      </c>
      <c r="D6" s="41">
        <v>4422.86841581851</v>
      </c>
      <c r="E6" s="41">
        <v>4671.832781135827</v>
      </c>
      <c r="F6" s="41">
        <v>4923.58055157178</v>
      </c>
      <c r="G6" s="41">
        <v>5244.938731925394</v>
      </c>
      <c r="H6" s="41">
        <v>5627.813067909053</v>
      </c>
      <c r="I6" s="41">
        <v>5946.471805194264</v>
      </c>
      <c r="J6" s="42">
        <v>5810.127058319672</v>
      </c>
      <c r="K6" s="97"/>
      <c r="L6" s="222"/>
      <c r="M6" s="222"/>
      <c r="N6" s="222"/>
      <c r="O6" s="222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12.75">
      <c r="A7" s="12" t="s">
        <v>55</v>
      </c>
      <c r="B7" s="40">
        <v>2144.3861283853107</v>
      </c>
      <c r="C7" s="41">
        <v>2246.9101495996874</v>
      </c>
      <c r="D7" s="41">
        <v>2240.631133105348</v>
      </c>
      <c r="E7" s="41">
        <v>2268.70326815002</v>
      </c>
      <c r="F7" s="41">
        <v>2428.2967488541003</v>
      </c>
      <c r="G7" s="41">
        <v>2552.9401618885076</v>
      </c>
      <c r="H7" s="41">
        <v>2771.239491692771</v>
      </c>
      <c r="I7" s="41">
        <v>2951.114323963593</v>
      </c>
      <c r="J7" s="42">
        <v>2958.3804041447825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2.75">
      <c r="A8" s="15" t="s">
        <v>56</v>
      </c>
      <c r="B8" s="34">
        <v>502.3031385587609</v>
      </c>
      <c r="C8" s="35">
        <v>546.2933408586682</v>
      </c>
      <c r="D8" s="35">
        <v>599.696481428531</v>
      </c>
      <c r="E8" s="35">
        <v>593.549396400399</v>
      </c>
      <c r="F8" s="35">
        <v>589.9904451466259</v>
      </c>
      <c r="G8" s="35">
        <v>619.205135503796</v>
      </c>
      <c r="H8" s="35">
        <v>669.3781868105409</v>
      </c>
      <c r="I8" s="35">
        <v>714.133495233077</v>
      </c>
      <c r="J8" s="36">
        <v>699.8651930447442</v>
      </c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12.75">
      <c r="A9" s="12" t="s">
        <v>57</v>
      </c>
      <c r="B9" s="34">
        <v>184.906381591133</v>
      </c>
      <c r="C9" s="35">
        <v>199.52670504542297</v>
      </c>
      <c r="D9" s="35">
        <v>213.70107123656197</v>
      </c>
      <c r="E9" s="35">
        <v>243.38636558787502</v>
      </c>
      <c r="F9" s="35">
        <v>259.043381544594</v>
      </c>
      <c r="G9" s="35">
        <v>275.923037773931</v>
      </c>
      <c r="H9" s="35">
        <v>290.666218491287</v>
      </c>
      <c r="I9" s="35">
        <v>307.6956978835661</v>
      </c>
      <c r="J9" s="36">
        <v>315.811208128619</v>
      </c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12.75">
      <c r="A10" s="12" t="s">
        <v>58</v>
      </c>
      <c r="B10" s="34">
        <v>1286.5408019254346</v>
      </c>
      <c r="C10" s="35">
        <v>1411.0927837430618</v>
      </c>
      <c r="D10" s="35">
        <v>1594.7101742826542</v>
      </c>
      <c r="E10" s="35">
        <v>1613.322707401969</v>
      </c>
      <c r="F10" s="35">
        <v>1669.2935810972945</v>
      </c>
      <c r="G10" s="35">
        <v>1874.3994442542607</v>
      </c>
      <c r="H10" s="35">
        <v>2083.4436358233684</v>
      </c>
      <c r="I10" s="35">
        <v>2223.794104342495</v>
      </c>
      <c r="J10" s="36">
        <v>2272.6884424851055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2.75">
      <c r="A11" s="15" t="s">
        <v>59</v>
      </c>
      <c r="B11" s="34">
        <v>92.70441986789798</v>
      </c>
      <c r="C11" s="35">
        <v>85.86999963707898</v>
      </c>
      <c r="D11" s="35">
        <v>94.538597919955</v>
      </c>
      <c r="E11" s="35">
        <v>99.285100524728</v>
      </c>
      <c r="F11" s="35">
        <v>116.57952040472901</v>
      </c>
      <c r="G11" s="35">
        <v>128.103520132712</v>
      </c>
      <c r="H11" s="35">
        <v>144.16982321521704</v>
      </c>
      <c r="I11" s="35">
        <v>171.237969817208</v>
      </c>
      <c r="J11" s="36">
        <v>165.118357786276</v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ht="12.75">
      <c r="A12" s="12" t="s">
        <v>60</v>
      </c>
      <c r="B12" s="34">
        <v>25.984818719094992</v>
      </c>
      <c r="C12" s="35">
        <v>27.98693656862701</v>
      </c>
      <c r="D12" s="35">
        <v>32.047178279975</v>
      </c>
      <c r="E12" s="35">
        <v>34.049340474697004</v>
      </c>
      <c r="F12" s="35">
        <v>35.721193781010996</v>
      </c>
      <c r="G12" s="35">
        <v>41.80699481394601</v>
      </c>
      <c r="H12" s="35">
        <v>44.179326811393985</v>
      </c>
      <c r="I12" s="35">
        <v>45.11205542</v>
      </c>
      <c r="J12" s="36">
        <v>43.43673437000099</v>
      </c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ht="12.75">
      <c r="A13" s="12" t="s">
        <v>61</v>
      </c>
      <c r="B13" s="34">
        <v>236.525245901639</v>
      </c>
      <c r="C13" s="35">
        <v>257.76306010929</v>
      </c>
      <c r="D13" s="35">
        <v>260.381420765028</v>
      </c>
      <c r="E13" s="35">
        <v>280.01912568306</v>
      </c>
      <c r="F13" s="35">
        <v>350.642131147541</v>
      </c>
      <c r="G13" s="35">
        <v>369.69797814207607</v>
      </c>
      <c r="H13" s="35">
        <v>385.99</v>
      </c>
      <c r="I13" s="35">
        <v>441.339234972677</v>
      </c>
      <c r="J13" s="36">
        <v>443.545931147541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ht="13.5">
      <c r="A14" s="12" t="s">
        <v>258</v>
      </c>
      <c r="B14" s="37">
        <v>5.935583333334001</v>
      </c>
      <c r="C14" s="38">
        <v>4.80015077271</v>
      </c>
      <c r="D14" s="38">
        <v>5.133486238532001</v>
      </c>
      <c r="E14" s="38">
        <v>5.316101095794</v>
      </c>
      <c r="F14" s="38">
        <v>5.507757831105</v>
      </c>
      <c r="G14" s="38">
        <v>6.178647002244</v>
      </c>
      <c r="H14" s="38">
        <v>6.7353191831490005</v>
      </c>
      <c r="I14" s="38">
        <v>6.8239638682259995</v>
      </c>
      <c r="J14" s="39">
        <v>6.688112424599</v>
      </c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10" ht="12.75">
      <c r="A15" s="1"/>
      <c r="B15" s="50" t="s">
        <v>26</v>
      </c>
      <c r="C15" s="2"/>
      <c r="D15" s="2"/>
      <c r="E15" s="2"/>
      <c r="F15" s="2"/>
      <c r="G15" s="2"/>
      <c r="H15" s="2"/>
      <c r="I15" s="2"/>
      <c r="J15" s="51"/>
    </row>
    <row r="16" spans="1:18" ht="12.75">
      <c r="A16" s="8" t="s">
        <v>13</v>
      </c>
      <c r="B16" s="31">
        <v>9040.639282491216</v>
      </c>
      <c r="C16" s="32">
        <v>9422.642546741154</v>
      </c>
      <c r="D16" s="32">
        <v>9603.025760204626</v>
      </c>
      <c r="E16" s="32">
        <v>9809.464276866272</v>
      </c>
      <c r="F16" s="32">
        <v>10299.314682109109</v>
      </c>
      <c r="G16" s="32">
        <v>10921.109223152758</v>
      </c>
      <c r="H16" s="32">
        <v>11257.031006929225</v>
      </c>
      <c r="I16" s="32">
        <v>11676.116073554116</v>
      </c>
      <c r="J16" s="96">
        <v>11464.661900457999</v>
      </c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12" t="s">
        <v>54</v>
      </c>
      <c r="B17" s="52">
        <v>4264.35790171674</v>
      </c>
      <c r="C17" s="53">
        <v>4459.685207358558</v>
      </c>
      <c r="D17" s="53">
        <v>4488.271440780945</v>
      </c>
      <c r="E17" s="53">
        <v>4671.832781135827</v>
      </c>
      <c r="F17" s="53">
        <v>4900.555345307836</v>
      </c>
      <c r="G17" s="53">
        <v>5188.436995074863</v>
      </c>
      <c r="H17" s="53">
        <v>5305.623567708231</v>
      </c>
      <c r="I17" s="53">
        <v>5456.229341156172</v>
      </c>
      <c r="J17" s="90">
        <v>5272.15923977</v>
      </c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12" t="s">
        <v>55</v>
      </c>
      <c r="B18" s="40">
        <v>2262.3577739583475</v>
      </c>
      <c r="C18" s="41">
        <v>2305.292493164707</v>
      </c>
      <c r="D18" s="41">
        <v>2269.90010350435</v>
      </c>
      <c r="E18" s="41">
        <v>2268.70326815002</v>
      </c>
      <c r="F18" s="41">
        <v>2408.2962230012595</v>
      </c>
      <c r="G18" s="41">
        <v>2518.68733485939</v>
      </c>
      <c r="H18" s="41">
        <v>2556.2766618715978</v>
      </c>
      <c r="I18" s="41">
        <v>2653.128259170561</v>
      </c>
      <c r="J18" s="42">
        <v>2658.348579138</v>
      </c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15" t="s">
        <v>56</v>
      </c>
      <c r="B19" s="40">
        <v>532.266526568011</v>
      </c>
      <c r="C19" s="41">
        <v>563.7684349439991</v>
      </c>
      <c r="D19" s="41">
        <v>608.4643087899399</v>
      </c>
      <c r="E19" s="41">
        <v>593.549396400399</v>
      </c>
      <c r="F19" s="41">
        <v>581.975209936532</v>
      </c>
      <c r="G19" s="41">
        <v>598.882311529607</v>
      </c>
      <c r="H19" s="41">
        <v>624.3010600775771</v>
      </c>
      <c r="I19" s="41">
        <v>648.938004749861</v>
      </c>
      <c r="J19" s="42">
        <v>624.7646941039999</v>
      </c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12" t="s">
        <v>57</v>
      </c>
      <c r="B20" s="40">
        <v>196.47402774440997</v>
      </c>
      <c r="C20" s="41">
        <v>206.01947479930402</v>
      </c>
      <c r="D20" s="41">
        <v>216.575132955561</v>
      </c>
      <c r="E20" s="41">
        <v>243.38636558787502</v>
      </c>
      <c r="F20" s="41">
        <v>255.440751132476</v>
      </c>
      <c r="G20" s="41">
        <v>266.38186687772907</v>
      </c>
      <c r="H20" s="41">
        <v>270.550874168353</v>
      </c>
      <c r="I20" s="41">
        <v>278.45997874326304</v>
      </c>
      <c r="J20" s="42">
        <v>278.570210374</v>
      </c>
      <c r="K20" s="97"/>
      <c r="L20" s="97"/>
      <c r="M20" s="97"/>
      <c r="N20" s="97"/>
      <c r="O20" s="97"/>
      <c r="P20" s="97"/>
      <c r="Q20" s="97"/>
      <c r="R20" s="97"/>
    </row>
    <row r="21" spans="1:18" ht="12.75">
      <c r="A21" s="12" t="s">
        <v>58</v>
      </c>
      <c r="B21" s="34">
        <v>1352.1091451148566</v>
      </c>
      <c r="C21" s="35">
        <v>1451.041302324811</v>
      </c>
      <c r="D21" s="35">
        <v>1613.3969983912855</v>
      </c>
      <c r="E21" s="35">
        <v>1613.3227978138732</v>
      </c>
      <c r="F21" s="35">
        <v>1649.4668328145178</v>
      </c>
      <c r="G21" s="35">
        <v>1819.0323095823721</v>
      </c>
      <c r="H21" s="35">
        <v>1954.5244084132223</v>
      </c>
      <c r="I21" s="35">
        <v>2032.8694054471541</v>
      </c>
      <c r="J21" s="42">
        <v>2043.314686482</v>
      </c>
      <c r="K21" s="97"/>
      <c r="L21" s="97"/>
      <c r="M21" s="97"/>
      <c r="N21" s="97"/>
      <c r="O21" s="97"/>
      <c r="P21" s="97"/>
      <c r="Q21" s="97"/>
      <c r="R21" s="97"/>
    </row>
    <row r="22" spans="1:18" ht="12.75">
      <c r="A22" s="15" t="s">
        <v>59</v>
      </c>
      <c r="B22" s="34">
        <v>98.21460414549</v>
      </c>
      <c r="C22" s="35">
        <v>88.137754139028</v>
      </c>
      <c r="D22" s="35">
        <v>96.03068680233298</v>
      </c>
      <c r="E22" s="35">
        <v>99.285100524728</v>
      </c>
      <c r="F22" s="35">
        <v>115.361400644495</v>
      </c>
      <c r="G22" s="35">
        <v>124.294007810507</v>
      </c>
      <c r="H22" s="35">
        <v>134.47460920434</v>
      </c>
      <c r="I22" s="35">
        <v>156.783299613797</v>
      </c>
      <c r="J22" s="42">
        <v>147.260780176</v>
      </c>
      <c r="K22" s="97"/>
      <c r="L22" s="97"/>
      <c r="M22" s="97"/>
      <c r="N22" s="97"/>
      <c r="O22" s="97"/>
      <c r="P22" s="97"/>
      <c r="Q22" s="97"/>
      <c r="R22" s="97"/>
    </row>
    <row r="23" spans="1:18" ht="12.75">
      <c r="A23" s="12" t="s">
        <v>60</v>
      </c>
      <c r="B23" s="55">
        <v>27.375437004844</v>
      </c>
      <c r="C23" s="56">
        <v>28.842235548919</v>
      </c>
      <c r="D23" s="56">
        <v>32.49707896682399</v>
      </c>
      <c r="E23" s="56">
        <v>34.049340474697004</v>
      </c>
      <c r="F23" s="56">
        <v>35.322676498879005</v>
      </c>
      <c r="G23" s="56">
        <v>40.501772676973005</v>
      </c>
      <c r="H23" s="56">
        <v>41.522965702533995</v>
      </c>
      <c r="I23" s="56">
        <v>41.487586780988</v>
      </c>
      <c r="J23" s="57">
        <v>39.049384674</v>
      </c>
      <c r="K23" s="97"/>
      <c r="L23" s="97"/>
      <c r="M23" s="97"/>
      <c r="N23" s="97"/>
      <c r="O23" s="97"/>
      <c r="P23" s="97"/>
      <c r="Q23" s="97"/>
      <c r="R23" s="97"/>
    </row>
    <row r="24" spans="1:18" ht="12.75">
      <c r="A24" s="12" t="s">
        <v>61</v>
      </c>
      <c r="B24" s="34">
        <v>301.105414000049</v>
      </c>
      <c r="C24" s="35">
        <v>314.859955635442</v>
      </c>
      <c r="D24" s="35">
        <v>272.667071509403</v>
      </c>
      <c r="E24" s="35">
        <v>280.01912568306</v>
      </c>
      <c r="F24" s="35">
        <v>347.447933846933</v>
      </c>
      <c r="G24" s="35">
        <v>358.981306321301</v>
      </c>
      <c r="H24" s="35">
        <v>363.514772370486</v>
      </c>
      <c r="I24" s="35">
        <v>402.061241302936</v>
      </c>
      <c r="J24" s="36">
        <v>395.33919223</v>
      </c>
      <c r="K24" s="97"/>
      <c r="L24" s="97"/>
      <c r="M24" s="97"/>
      <c r="N24" s="97"/>
      <c r="O24" s="97"/>
      <c r="P24" s="97"/>
      <c r="Q24" s="97"/>
      <c r="R24" s="97"/>
    </row>
    <row r="25" spans="1:18" ht="13.5">
      <c r="A25" s="12" t="s">
        <v>258</v>
      </c>
      <c r="B25" s="37">
        <v>6.378452238477999</v>
      </c>
      <c r="C25" s="38">
        <v>4.995688826385</v>
      </c>
      <c r="D25" s="38">
        <v>5.222938503985</v>
      </c>
      <c r="E25" s="38">
        <v>5.316101095794</v>
      </c>
      <c r="F25" s="38">
        <v>5.448308926175</v>
      </c>
      <c r="G25" s="38">
        <v>5.911318420020001</v>
      </c>
      <c r="H25" s="38">
        <v>6.242087412883</v>
      </c>
      <c r="I25" s="38">
        <v>6.158956589385001</v>
      </c>
      <c r="J25" s="39">
        <v>5.85513351</v>
      </c>
      <c r="K25" s="97"/>
      <c r="L25" s="97"/>
      <c r="M25" s="97"/>
      <c r="N25" s="97"/>
      <c r="O25" s="97"/>
      <c r="P25" s="97"/>
      <c r="Q25" s="97"/>
      <c r="R25" s="97"/>
    </row>
    <row r="26" ht="12.75">
      <c r="A26" s="17"/>
    </row>
    <row r="27" spans="1:2" ht="12.75">
      <c r="A27" s="17" t="s">
        <v>106</v>
      </c>
      <c r="B27" s="19" t="s">
        <v>239</v>
      </c>
    </row>
    <row r="28" spans="1:2" ht="12.75">
      <c r="A28" s="17" t="s">
        <v>107</v>
      </c>
      <c r="B28" s="19" t="s">
        <v>63</v>
      </c>
    </row>
    <row r="29" ht="12.75">
      <c r="A29" s="19" t="s">
        <v>62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0" sqref="A10"/>
    </sheetView>
  </sheetViews>
  <sheetFormatPr defaultColWidth="9.140625" defaultRowHeight="12.75"/>
  <cols>
    <col min="1" max="1" width="34.28125" style="0" customWidth="1"/>
  </cols>
  <sheetData>
    <row r="1" spans="1:2" s="74" customFormat="1" ht="11.25">
      <c r="A1" s="1" t="s">
        <v>100</v>
      </c>
      <c r="B1" s="74" t="s">
        <v>32</v>
      </c>
    </row>
    <row r="2" ht="12.75">
      <c r="A2" s="1"/>
    </row>
    <row r="3" spans="1:10" ht="13.5">
      <c r="A3" s="1"/>
      <c r="B3" s="111">
        <v>2002</v>
      </c>
      <c r="C3" s="112">
        <v>2003</v>
      </c>
      <c r="D3" s="112">
        <v>2004</v>
      </c>
      <c r="E3" s="112">
        <v>2005</v>
      </c>
      <c r="F3" s="112">
        <v>2006</v>
      </c>
      <c r="G3" s="112">
        <v>2007</v>
      </c>
      <c r="H3" s="112">
        <v>2008</v>
      </c>
      <c r="I3" s="112">
        <v>2009</v>
      </c>
      <c r="J3" s="113" t="s">
        <v>257</v>
      </c>
    </row>
    <row r="4" spans="1:10" s="74" customFormat="1" ht="11.25">
      <c r="A4" s="1"/>
      <c r="B4" s="121" t="s">
        <v>1</v>
      </c>
      <c r="C4" s="8"/>
      <c r="D4" s="8"/>
      <c r="E4" s="8"/>
      <c r="F4" s="8"/>
      <c r="G4" s="8"/>
      <c r="H4" s="8"/>
      <c r="I4" s="8"/>
      <c r="J4" s="114"/>
    </row>
    <row r="5" spans="1:10" ht="12.75">
      <c r="A5" s="122" t="s">
        <v>17</v>
      </c>
      <c r="B5" s="31">
        <v>25.984818719094992</v>
      </c>
      <c r="C5" s="32">
        <v>27.98693656862701</v>
      </c>
      <c r="D5" s="32">
        <v>32.047178279975</v>
      </c>
      <c r="E5" s="32">
        <v>34.049340474697004</v>
      </c>
      <c r="F5" s="32">
        <v>35.721193781010996</v>
      </c>
      <c r="G5" s="32">
        <v>41.80699481394601</v>
      </c>
      <c r="H5" s="32">
        <v>44.179326811393985</v>
      </c>
      <c r="I5" s="32">
        <v>45.11205542</v>
      </c>
      <c r="J5" s="33">
        <v>43.43673437000099</v>
      </c>
    </row>
    <row r="6" spans="1:10" ht="12.75">
      <c r="A6" s="15" t="s">
        <v>69</v>
      </c>
      <c r="B6" s="34">
        <v>10.371177171539998</v>
      </c>
      <c r="C6" s="35">
        <v>10.996799532464001</v>
      </c>
      <c r="D6" s="35">
        <v>12.293459070849998</v>
      </c>
      <c r="E6" s="35">
        <v>13.833402035410998</v>
      </c>
      <c r="F6" s="35">
        <v>15.615513657114999</v>
      </c>
      <c r="G6" s="35">
        <v>16.141223603978002</v>
      </c>
      <c r="H6" s="35">
        <v>18.787739436179997</v>
      </c>
      <c r="I6" s="35">
        <v>19.709070820046</v>
      </c>
      <c r="J6" s="36">
        <v>21.285833141684005</v>
      </c>
    </row>
    <row r="7" spans="1:10" ht="12.75">
      <c r="A7" s="15" t="s">
        <v>71</v>
      </c>
      <c r="B7" s="37">
        <v>15.613641547555</v>
      </c>
      <c r="C7" s="38">
        <v>16.990137036162995</v>
      </c>
      <c r="D7" s="38">
        <v>19.753719209125002</v>
      </c>
      <c r="E7" s="38">
        <v>20.215938439286</v>
      </c>
      <c r="F7" s="38">
        <v>20.105680123896</v>
      </c>
      <c r="G7" s="38">
        <v>25.665771209968</v>
      </c>
      <c r="H7" s="38">
        <v>25.391587375214</v>
      </c>
      <c r="I7" s="38">
        <v>25.402984599954003</v>
      </c>
      <c r="J7" s="39">
        <v>22.150901228317004</v>
      </c>
    </row>
    <row r="8" ht="12.75">
      <c r="A8" s="17"/>
    </row>
    <row r="9" spans="1:2" ht="12.75">
      <c r="A9" s="17" t="s">
        <v>106</v>
      </c>
      <c r="B9" s="19" t="s">
        <v>239</v>
      </c>
    </row>
    <row r="10" ht="12.75">
      <c r="A10" s="19" t="s">
        <v>62</v>
      </c>
    </row>
    <row r="14" ht="12.75">
      <c r="A14" s="1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H27" sqref="H27"/>
    </sheetView>
  </sheetViews>
  <sheetFormatPr defaultColWidth="9.140625" defaultRowHeight="12.75"/>
  <cols>
    <col min="1" max="1" width="37.140625" style="0" customWidth="1"/>
    <col min="2" max="4" width="18.00390625" style="0" customWidth="1"/>
  </cols>
  <sheetData>
    <row r="1" spans="1:4" ht="13.5">
      <c r="A1" s="1" t="s">
        <v>188</v>
      </c>
      <c r="B1" s="74" t="s">
        <v>352</v>
      </c>
      <c r="C1" s="2"/>
      <c r="D1" s="2"/>
    </row>
    <row r="2" spans="1:4" ht="12.75">
      <c r="A2" s="1"/>
      <c r="B2" s="2"/>
      <c r="C2" s="2"/>
      <c r="D2" s="2"/>
    </row>
    <row r="3" spans="1:4" ht="12.75">
      <c r="A3" s="1"/>
      <c r="B3" s="67" t="s">
        <v>38</v>
      </c>
      <c r="C3" s="68" t="s">
        <v>69</v>
      </c>
      <c r="D3" s="190" t="s">
        <v>351</v>
      </c>
    </row>
    <row r="4" spans="1:4" ht="12.75">
      <c r="A4" s="1"/>
      <c r="B4" s="5" t="s">
        <v>303</v>
      </c>
      <c r="C4" s="6"/>
      <c r="D4" s="7"/>
    </row>
    <row r="5" spans="1:4" ht="12.75">
      <c r="A5" s="1" t="s">
        <v>38</v>
      </c>
      <c r="B5" s="202">
        <v>100</v>
      </c>
      <c r="C5" s="203">
        <v>62.39869485930233</v>
      </c>
      <c r="D5" s="204">
        <v>37.60130514069765</v>
      </c>
    </row>
    <row r="6" spans="1:12" ht="12.75">
      <c r="A6" s="12" t="s">
        <v>54</v>
      </c>
      <c r="B6" s="202">
        <v>45.692684449718584</v>
      </c>
      <c r="C6" s="203">
        <v>28.96959553853149</v>
      </c>
      <c r="D6" s="204">
        <v>16.72308891118709</v>
      </c>
      <c r="E6" s="97"/>
      <c r="F6" s="97"/>
      <c r="G6" s="97"/>
      <c r="H6" s="97"/>
      <c r="I6" s="97"/>
      <c r="J6" s="97"/>
      <c r="K6" s="97"/>
      <c r="L6" s="97"/>
    </row>
    <row r="7" spans="1:12" ht="12.75">
      <c r="A7" s="12" t="s">
        <v>55</v>
      </c>
      <c r="B7" s="34">
        <v>23.265643062875185</v>
      </c>
      <c r="C7" s="35">
        <v>16.607696306516686</v>
      </c>
      <c r="D7" s="36">
        <v>6.657946756358498</v>
      </c>
      <c r="E7" s="97"/>
      <c r="F7" s="97"/>
      <c r="G7" s="97"/>
      <c r="H7" s="97"/>
      <c r="I7" s="97"/>
      <c r="J7" s="97"/>
      <c r="K7" s="97"/>
      <c r="L7" s="97"/>
    </row>
    <row r="8" spans="1:12" ht="12.75">
      <c r="A8" s="15" t="s">
        <v>56</v>
      </c>
      <c r="B8" s="34">
        <v>5.503962151282685</v>
      </c>
      <c r="C8" s="35">
        <v>3.3025871259731</v>
      </c>
      <c r="D8" s="36">
        <v>2.201375025309584</v>
      </c>
      <c r="E8" s="97"/>
      <c r="F8" s="97"/>
      <c r="G8" s="97"/>
      <c r="H8" s="97"/>
      <c r="I8" s="97"/>
      <c r="J8" s="97"/>
      <c r="K8" s="97"/>
      <c r="L8" s="97"/>
    </row>
    <row r="9" spans="1:19" ht="12.75">
      <c r="A9" s="12" t="s">
        <v>57</v>
      </c>
      <c r="B9" s="34">
        <v>2.4836396405552477</v>
      </c>
      <c r="C9" s="35">
        <v>1.8329824953221163</v>
      </c>
      <c r="D9" s="36">
        <v>0.6506571452331313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12" ht="12.75">
      <c r="A10" s="12" t="s">
        <v>58</v>
      </c>
      <c r="B10" s="205">
        <v>17.87314370454182</v>
      </c>
      <c r="C10" s="206">
        <v>8.193237816584904</v>
      </c>
      <c r="D10" s="207">
        <v>9.679905887956911</v>
      </c>
      <c r="E10" s="97"/>
      <c r="F10" s="97"/>
      <c r="G10" s="97"/>
      <c r="H10" s="97"/>
      <c r="I10" s="97"/>
      <c r="J10" s="97"/>
      <c r="K10" s="97"/>
      <c r="L10" s="97"/>
    </row>
    <row r="11" spans="1:12" ht="12.75">
      <c r="A11" s="15" t="s">
        <v>59</v>
      </c>
      <c r="B11" s="205">
        <v>1.29854320627646</v>
      </c>
      <c r="C11" s="206">
        <v>1.0478681600608448</v>
      </c>
      <c r="D11" s="207">
        <v>0.25067504621561504</v>
      </c>
      <c r="E11" s="97"/>
      <c r="F11" s="97"/>
      <c r="G11" s="97"/>
      <c r="H11" s="97"/>
      <c r="I11" s="97"/>
      <c r="J11" s="97"/>
      <c r="K11" s="97"/>
      <c r="L11" s="97"/>
    </row>
    <row r="12" spans="1:12" ht="12.75">
      <c r="A12" s="12" t="s">
        <v>61</v>
      </c>
      <c r="B12" s="34">
        <v>3.4881860701928424</v>
      </c>
      <c r="C12" s="35">
        <v>2.2344783815627927</v>
      </c>
      <c r="D12" s="36">
        <v>1.2537076886300502</v>
      </c>
      <c r="E12" s="97"/>
      <c r="F12" s="97"/>
      <c r="G12" s="97"/>
      <c r="H12" s="97"/>
      <c r="I12" s="97"/>
      <c r="J12" s="97"/>
      <c r="K12" s="97"/>
      <c r="L12" s="97"/>
    </row>
    <row r="13" spans="1:12" ht="12.75">
      <c r="A13" s="12" t="s">
        <v>60</v>
      </c>
      <c r="B13" s="205">
        <v>0.3416002743438629</v>
      </c>
      <c r="C13" s="206">
        <v>0.16739855208495455</v>
      </c>
      <c r="D13" s="207">
        <v>0.1742017222589085</v>
      </c>
      <c r="E13" s="97"/>
      <c r="F13" s="97"/>
      <c r="G13" s="97"/>
      <c r="H13" s="97"/>
      <c r="I13" s="97"/>
      <c r="J13" s="97"/>
      <c r="K13" s="97"/>
      <c r="L13" s="97"/>
    </row>
    <row r="14" spans="1:12" ht="12.75">
      <c r="A14" s="12"/>
      <c r="B14" s="205"/>
      <c r="C14" s="206"/>
      <c r="D14" s="207"/>
      <c r="E14" s="97"/>
      <c r="F14" s="97"/>
      <c r="G14" s="97"/>
      <c r="H14" s="97"/>
      <c r="I14" s="97"/>
      <c r="J14" s="97"/>
      <c r="K14" s="97"/>
      <c r="L14" s="97"/>
    </row>
    <row r="15" spans="1:12" ht="12.75">
      <c r="A15" s="1" t="s">
        <v>38</v>
      </c>
      <c r="B15" s="208">
        <f aca="true" t="shared" si="0" ref="B15:D23">B5/B$5*100</f>
        <v>100</v>
      </c>
      <c r="C15" s="209">
        <f t="shared" si="0"/>
        <v>100</v>
      </c>
      <c r="D15" s="210">
        <f t="shared" si="0"/>
        <v>100</v>
      </c>
      <c r="E15" s="97"/>
      <c r="F15" s="97"/>
      <c r="G15" s="97"/>
      <c r="H15" s="97"/>
      <c r="I15" s="97"/>
      <c r="J15" s="97"/>
      <c r="K15" s="97"/>
      <c r="L15" s="97"/>
    </row>
    <row r="16" spans="1:12" ht="12.75">
      <c r="A16" s="12" t="s">
        <v>54</v>
      </c>
      <c r="B16" s="205">
        <f t="shared" si="0"/>
        <v>45.692684449718584</v>
      </c>
      <c r="C16" s="206">
        <f t="shared" si="0"/>
        <v>46.42660492154946</v>
      </c>
      <c r="D16" s="207">
        <f t="shared" si="0"/>
        <v>44.47475652404126</v>
      </c>
      <c r="E16" s="97"/>
      <c r="F16" s="97"/>
      <c r="G16" s="97"/>
      <c r="H16" s="97"/>
      <c r="I16" s="97"/>
      <c r="J16" s="97"/>
      <c r="K16" s="97"/>
      <c r="L16" s="97"/>
    </row>
    <row r="17" spans="1:12" ht="12.75">
      <c r="A17" s="12" t="s">
        <v>55</v>
      </c>
      <c r="B17" s="205">
        <f t="shared" si="0"/>
        <v>23.265643062875185</v>
      </c>
      <c r="C17" s="206">
        <f t="shared" si="0"/>
        <v>26.615454608408097</v>
      </c>
      <c r="D17" s="207">
        <f t="shared" si="0"/>
        <v>17.70669058280185</v>
      </c>
      <c r="E17" s="97"/>
      <c r="F17" s="97"/>
      <c r="G17" s="97"/>
      <c r="H17" s="97"/>
      <c r="I17" s="97"/>
      <c r="J17" s="97"/>
      <c r="K17" s="97"/>
      <c r="L17" s="97"/>
    </row>
    <row r="18" spans="1:12" ht="12.75">
      <c r="A18" s="15" t="s">
        <v>56</v>
      </c>
      <c r="B18" s="205">
        <f t="shared" si="0"/>
        <v>5.503962151282685</v>
      </c>
      <c r="C18" s="206">
        <f t="shared" si="0"/>
        <v>5.292718274668775</v>
      </c>
      <c r="D18" s="207">
        <f t="shared" si="0"/>
        <v>5.854517594728202</v>
      </c>
      <c r="E18" s="97"/>
      <c r="F18" s="97"/>
      <c r="G18" s="97"/>
      <c r="H18" s="97"/>
      <c r="I18" s="97"/>
      <c r="J18" s="97"/>
      <c r="K18" s="97"/>
      <c r="L18" s="97"/>
    </row>
    <row r="19" spans="1:12" ht="12.75">
      <c r="A19" s="12" t="s">
        <v>57</v>
      </c>
      <c r="B19" s="205">
        <f t="shared" si="0"/>
        <v>2.4836396405552477</v>
      </c>
      <c r="C19" s="206">
        <f t="shared" si="0"/>
        <v>2.937533388246593</v>
      </c>
      <c r="D19" s="207">
        <f t="shared" si="0"/>
        <v>1.7304110663140113</v>
      </c>
      <c r="E19" s="97"/>
      <c r="F19" s="97"/>
      <c r="G19" s="97"/>
      <c r="H19" s="97"/>
      <c r="I19" s="97"/>
      <c r="J19" s="97"/>
      <c r="K19" s="97"/>
      <c r="L19" s="97"/>
    </row>
    <row r="20" spans="1:12" ht="12.75">
      <c r="A20" s="12" t="s">
        <v>58</v>
      </c>
      <c r="B20" s="205">
        <f t="shared" si="0"/>
        <v>17.87314370454182</v>
      </c>
      <c r="C20" s="206">
        <f t="shared" si="0"/>
        <v>13.130463441678003</v>
      </c>
      <c r="D20" s="207">
        <f t="shared" si="0"/>
        <v>25.743536964305786</v>
      </c>
      <c r="E20" s="97"/>
      <c r="F20" s="97"/>
      <c r="G20" s="97"/>
      <c r="H20" s="97"/>
      <c r="I20" s="97"/>
      <c r="J20" s="97"/>
      <c r="K20" s="97"/>
      <c r="L20" s="97"/>
    </row>
    <row r="21" spans="1:12" ht="12.75">
      <c r="A21" s="15" t="s">
        <v>59</v>
      </c>
      <c r="B21" s="205">
        <f t="shared" si="0"/>
        <v>1.29854320627646</v>
      </c>
      <c r="C21" s="206">
        <f t="shared" si="0"/>
        <v>1.6793110215263256</v>
      </c>
      <c r="D21" s="207">
        <f t="shared" si="0"/>
        <v>0.6666658119382609</v>
      </c>
      <c r="E21" s="97"/>
      <c r="F21" s="97"/>
      <c r="G21" s="97"/>
      <c r="H21" s="97"/>
      <c r="I21" s="97"/>
      <c r="J21" s="97"/>
      <c r="K21" s="97"/>
      <c r="L21" s="97"/>
    </row>
    <row r="22" spans="1:12" ht="12.75">
      <c r="A22" s="12" t="s">
        <v>61</v>
      </c>
      <c r="B22" s="205">
        <f t="shared" si="0"/>
        <v>3.4881860701928424</v>
      </c>
      <c r="C22" s="206">
        <f t="shared" si="0"/>
        <v>3.580969740795274</v>
      </c>
      <c r="D22" s="207">
        <f t="shared" si="0"/>
        <v>3.3342132246178444</v>
      </c>
      <c r="E22" s="97"/>
      <c r="F22" s="97"/>
      <c r="G22" s="97"/>
      <c r="H22" s="97"/>
      <c r="I22" s="97"/>
      <c r="J22" s="97"/>
      <c r="K22" s="97"/>
      <c r="L22" s="97"/>
    </row>
    <row r="23" spans="1:12" ht="12.75">
      <c r="A23" s="12" t="s">
        <v>60</v>
      </c>
      <c r="B23" s="205">
        <f t="shared" si="0"/>
        <v>0.3416002743438629</v>
      </c>
      <c r="C23" s="206">
        <f t="shared" si="0"/>
        <v>0.2682725215045086</v>
      </c>
      <c r="D23" s="207">
        <f t="shared" si="0"/>
        <v>0.4632863715955483</v>
      </c>
      <c r="E23" s="97"/>
      <c r="F23" s="97"/>
      <c r="G23" s="97"/>
      <c r="H23" s="97"/>
      <c r="I23" s="97"/>
      <c r="J23" s="97"/>
      <c r="K23" s="97"/>
      <c r="L23" s="97"/>
    </row>
    <row r="24" spans="1:12" ht="12.75">
      <c r="A24" s="12"/>
      <c r="B24" s="211"/>
      <c r="C24" s="212"/>
      <c r="D24" s="213"/>
      <c r="E24" s="97"/>
      <c r="F24" s="97"/>
      <c r="G24" s="97"/>
      <c r="H24" s="97"/>
      <c r="I24" s="97"/>
      <c r="J24" s="97"/>
      <c r="K24" s="97"/>
      <c r="L24" s="97"/>
    </row>
    <row r="25" spans="1:12" ht="12.75">
      <c r="A25" s="1" t="s">
        <v>38</v>
      </c>
      <c r="B25" s="208">
        <f aca="true" t="shared" si="1" ref="B25:D33">B5/$B5*100</f>
        <v>100</v>
      </c>
      <c r="C25" s="209">
        <f t="shared" si="1"/>
        <v>62.39869485930233</v>
      </c>
      <c r="D25" s="210">
        <f t="shared" si="1"/>
        <v>37.60130514069765</v>
      </c>
      <c r="E25" s="97"/>
      <c r="F25" s="97"/>
      <c r="G25" s="97"/>
      <c r="H25" s="97"/>
      <c r="I25" s="97"/>
      <c r="J25" s="97"/>
      <c r="K25" s="97"/>
      <c r="L25" s="97"/>
    </row>
    <row r="26" spans="1:12" ht="12.75">
      <c r="A26" s="12" t="s">
        <v>54</v>
      </c>
      <c r="B26" s="205">
        <f t="shared" si="1"/>
        <v>100</v>
      </c>
      <c r="C26" s="206">
        <f t="shared" si="1"/>
        <v>63.400948942735866</v>
      </c>
      <c r="D26" s="207">
        <f t="shared" si="1"/>
        <v>36.59905105726413</v>
      </c>
      <c r="E26" s="97"/>
      <c r="F26" s="97"/>
      <c r="G26" s="97"/>
      <c r="H26" s="97"/>
      <c r="I26" s="97"/>
      <c r="J26" s="97"/>
      <c r="K26" s="97"/>
      <c r="L26" s="97"/>
    </row>
    <row r="27" spans="1:12" ht="12.75">
      <c r="A27" s="12" t="s">
        <v>55</v>
      </c>
      <c r="B27" s="205">
        <f t="shared" si="1"/>
        <v>100</v>
      </c>
      <c r="C27" s="206">
        <f t="shared" si="1"/>
        <v>71.38292400358134</v>
      </c>
      <c r="D27" s="207">
        <f t="shared" si="1"/>
        <v>28.617075996418663</v>
      </c>
      <c r="E27" s="97"/>
      <c r="F27" s="97"/>
      <c r="G27" s="97"/>
      <c r="H27" s="97"/>
      <c r="I27" s="97"/>
      <c r="J27" s="97"/>
      <c r="K27" s="97"/>
      <c r="L27" s="97"/>
    </row>
    <row r="28" spans="1:12" ht="12.75">
      <c r="A28" s="15" t="s">
        <v>56</v>
      </c>
      <c r="B28" s="205">
        <f t="shared" si="1"/>
        <v>100</v>
      </c>
      <c r="C28" s="206">
        <f t="shared" si="1"/>
        <v>60.00381243907065</v>
      </c>
      <c r="D28" s="207">
        <f t="shared" si="1"/>
        <v>39.996187560929336</v>
      </c>
      <c r="E28" s="97"/>
      <c r="F28" s="97"/>
      <c r="G28" s="97"/>
      <c r="H28" s="97"/>
      <c r="I28" s="97"/>
      <c r="J28" s="97"/>
      <c r="K28" s="97"/>
      <c r="L28" s="97"/>
    </row>
    <row r="29" spans="1:12" ht="12.75">
      <c r="A29" s="12" t="s">
        <v>57</v>
      </c>
      <c r="B29" s="205">
        <f t="shared" si="1"/>
        <v>100</v>
      </c>
      <c r="C29" s="206">
        <f t="shared" si="1"/>
        <v>73.80227249522926</v>
      </c>
      <c r="D29" s="207">
        <f t="shared" si="1"/>
        <v>26.197727504770747</v>
      </c>
      <c r="E29" s="97"/>
      <c r="F29" s="97"/>
      <c r="G29" s="97"/>
      <c r="H29" s="97"/>
      <c r="I29" s="97"/>
      <c r="J29" s="97"/>
      <c r="K29" s="97"/>
      <c r="L29" s="97"/>
    </row>
    <row r="30" spans="1:12" ht="12.75">
      <c r="A30" s="12" t="s">
        <v>58</v>
      </c>
      <c r="B30" s="205">
        <f t="shared" si="1"/>
        <v>100</v>
      </c>
      <c r="C30" s="206">
        <f t="shared" si="1"/>
        <v>45.841056011332164</v>
      </c>
      <c r="D30" s="207">
        <f t="shared" si="1"/>
        <v>54.15894398866781</v>
      </c>
      <c r="E30" s="97"/>
      <c r="F30" s="97"/>
      <c r="G30" s="97"/>
      <c r="H30" s="97"/>
      <c r="I30" s="97"/>
      <c r="J30" s="97"/>
      <c r="K30" s="97"/>
      <c r="L30" s="97"/>
    </row>
    <row r="31" spans="1:12" ht="12.75">
      <c r="A31" s="15" t="s">
        <v>59</v>
      </c>
      <c r="B31" s="205">
        <f t="shared" si="1"/>
        <v>100</v>
      </c>
      <c r="C31" s="206">
        <f t="shared" si="1"/>
        <v>80.69567150295912</v>
      </c>
      <c r="D31" s="207">
        <f t="shared" si="1"/>
        <v>19.304328497040885</v>
      </c>
      <c r="E31" s="97"/>
      <c r="F31" s="97"/>
      <c r="G31" s="97"/>
      <c r="H31" s="97"/>
      <c r="I31" s="97"/>
      <c r="J31" s="97"/>
      <c r="K31" s="97"/>
      <c r="L31" s="97"/>
    </row>
    <row r="32" spans="1:12" ht="12.75">
      <c r="A32" s="12" t="s">
        <v>61</v>
      </c>
      <c r="B32" s="205">
        <f t="shared" si="1"/>
        <v>100</v>
      </c>
      <c r="C32" s="206">
        <f t="shared" si="1"/>
        <v>64.05846295462274</v>
      </c>
      <c r="D32" s="207">
        <f t="shared" si="1"/>
        <v>35.941537045377274</v>
      </c>
      <c r="E32" s="97"/>
      <c r="F32" s="97"/>
      <c r="G32" s="97"/>
      <c r="H32" s="97"/>
      <c r="I32" s="97"/>
      <c r="J32" s="97"/>
      <c r="K32" s="97"/>
      <c r="L32" s="97"/>
    </row>
    <row r="33" spans="1:12" ht="12.75">
      <c r="A33" s="12" t="s">
        <v>60</v>
      </c>
      <c r="B33" s="211">
        <f t="shared" si="1"/>
        <v>100</v>
      </c>
      <c r="C33" s="212">
        <f t="shared" si="1"/>
        <v>49.00422062203826</v>
      </c>
      <c r="D33" s="213">
        <f t="shared" si="1"/>
        <v>50.99577937796178</v>
      </c>
      <c r="E33" s="97"/>
      <c r="F33" s="97"/>
      <c r="G33" s="97"/>
      <c r="H33" s="97"/>
      <c r="I33" s="97"/>
      <c r="J33" s="97"/>
      <c r="K33" s="97"/>
      <c r="L33" s="97"/>
    </row>
    <row r="34" spans="1:12" ht="12.75">
      <c r="A34" s="12"/>
      <c r="B34" s="206"/>
      <c r="C34" s="206"/>
      <c r="D34" s="206"/>
      <c r="E34" s="97"/>
      <c r="F34" s="97"/>
      <c r="G34" s="97"/>
      <c r="H34" s="97"/>
      <c r="I34" s="97"/>
      <c r="J34" s="97"/>
      <c r="K34" s="97"/>
      <c r="L34" s="97"/>
    </row>
    <row r="35" spans="1:2" ht="12.75">
      <c r="A35" s="17" t="s">
        <v>106</v>
      </c>
      <c r="B35" s="19" t="s">
        <v>239</v>
      </c>
    </row>
    <row r="36" ht="12.75">
      <c r="A36" s="19" t="s">
        <v>62</v>
      </c>
    </row>
    <row r="38" ht="12.75">
      <c r="A38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Y17"/>
  <sheetViews>
    <sheetView workbookViewId="0" topLeftCell="A1">
      <selection activeCell="E29" sqref="E29"/>
    </sheetView>
  </sheetViews>
  <sheetFormatPr defaultColWidth="9.140625" defaultRowHeight="12.75"/>
  <cols>
    <col min="1" max="1" width="18.8515625" style="0" customWidth="1"/>
    <col min="2" max="7" width="11.7109375" style="0" customWidth="1"/>
  </cols>
  <sheetData>
    <row r="1" spans="1:7" ht="12.75">
      <c r="A1" s="1" t="s">
        <v>189</v>
      </c>
      <c r="B1" s="2" t="s">
        <v>200</v>
      </c>
      <c r="C1" s="2"/>
      <c r="D1" s="2"/>
      <c r="E1" s="2"/>
      <c r="F1" s="2"/>
      <c r="G1" s="2"/>
    </row>
    <row r="2" spans="1:7" s="46" customFormat="1" ht="12.75">
      <c r="A2" s="1"/>
      <c r="B2" s="2"/>
      <c r="C2" s="2"/>
      <c r="D2" s="2"/>
      <c r="E2" s="2"/>
      <c r="F2" s="2"/>
      <c r="G2" s="2"/>
    </row>
    <row r="3" spans="1:207" s="46" customFormat="1" ht="12.75">
      <c r="A3" s="1"/>
      <c r="B3" s="69">
        <v>2005</v>
      </c>
      <c r="C3" s="70">
        <v>2006</v>
      </c>
      <c r="D3" s="70">
        <v>2007</v>
      </c>
      <c r="E3" s="70">
        <v>2008</v>
      </c>
      <c r="F3" s="70">
        <v>2009</v>
      </c>
      <c r="G3" s="71">
        <v>2010</v>
      </c>
      <c r="H3" s="1"/>
      <c r="I3" s="78"/>
      <c r="J3" s="78"/>
      <c r="K3" s="78"/>
      <c r="L3" s="78"/>
      <c r="M3" s="78"/>
      <c r="N3" s="78"/>
      <c r="O3" s="78"/>
      <c r="P3" s="78"/>
      <c r="Q3" s="1"/>
      <c r="R3" s="78"/>
      <c r="S3" s="78"/>
      <c r="T3" s="78"/>
      <c r="U3" s="78"/>
      <c r="V3" s="78"/>
      <c r="W3" s="78"/>
      <c r="X3" s="78"/>
      <c r="Y3" s="78"/>
      <c r="Z3" s="1"/>
      <c r="AA3" s="78"/>
      <c r="AB3" s="78"/>
      <c r="AC3" s="78"/>
      <c r="AD3" s="78"/>
      <c r="AE3" s="78"/>
      <c r="AF3" s="78"/>
      <c r="AG3" s="78"/>
      <c r="AH3" s="78"/>
      <c r="AI3" s="1"/>
      <c r="AJ3" s="78"/>
      <c r="AK3" s="78"/>
      <c r="AL3" s="78"/>
      <c r="AM3" s="78"/>
      <c r="AN3" s="78"/>
      <c r="AO3" s="78"/>
      <c r="AP3" s="78"/>
      <c r="AQ3" s="78"/>
      <c r="AR3" s="1"/>
      <c r="AS3" s="78"/>
      <c r="AT3" s="78"/>
      <c r="AU3" s="78"/>
      <c r="AV3" s="78"/>
      <c r="AW3" s="78"/>
      <c r="AX3" s="78"/>
      <c r="AY3" s="78"/>
      <c r="AZ3" s="78"/>
      <c r="BA3" s="1"/>
      <c r="BB3" s="78"/>
      <c r="BC3" s="78"/>
      <c r="BD3" s="78"/>
      <c r="BE3" s="78"/>
      <c r="BF3" s="78"/>
      <c r="BG3" s="78"/>
      <c r="BH3" s="78"/>
      <c r="BI3" s="78"/>
      <c r="BJ3" s="1"/>
      <c r="BK3" s="78"/>
      <c r="BL3" s="78"/>
      <c r="BM3" s="78"/>
      <c r="BN3" s="78"/>
      <c r="BO3" s="78"/>
      <c r="BP3" s="78"/>
      <c r="BQ3" s="78"/>
      <c r="BR3" s="78"/>
      <c r="BS3" s="1"/>
      <c r="BT3" s="78"/>
      <c r="BU3" s="78"/>
      <c r="BV3" s="78"/>
      <c r="BW3" s="78"/>
      <c r="BX3" s="78"/>
      <c r="BY3" s="78"/>
      <c r="BZ3" s="78"/>
      <c r="CA3" s="78"/>
      <c r="CB3" s="1"/>
      <c r="CC3" s="78"/>
      <c r="CD3" s="78"/>
      <c r="CE3" s="78"/>
      <c r="CF3" s="78"/>
      <c r="CG3" s="78"/>
      <c r="CH3" s="78"/>
      <c r="CI3" s="78"/>
      <c r="CJ3" s="78"/>
      <c r="CK3" s="1"/>
      <c r="CL3" s="78"/>
      <c r="CM3" s="78"/>
      <c r="CN3" s="78"/>
      <c r="CO3" s="78"/>
      <c r="CP3" s="78"/>
      <c r="CQ3" s="78"/>
      <c r="CR3" s="78"/>
      <c r="CS3" s="78"/>
      <c r="CT3" s="1"/>
      <c r="CU3" s="78"/>
      <c r="CV3" s="78"/>
      <c r="CW3" s="78"/>
      <c r="CX3" s="78"/>
      <c r="CY3" s="78"/>
      <c r="CZ3" s="78"/>
      <c r="DA3" s="78"/>
      <c r="DB3" s="78"/>
      <c r="DC3" s="1"/>
      <c r="DD3" s="78"/>
      <c r="DE3" s="78"/>
      <c r="DF3" s="78"/>
      <c r="DG3" s="78"/>
      <c r="DH3" s="78"/>
      <c r="DI3" s="78"/>
      <c r="DJ3" s="78"/>
      <c r="DK3" s="78"/>
      <c r="DL3" s="1"/>
      <c r="DM3" s="78"/>
      <c r="DN3" s="78"/>
      <c r="DO3" s="78"/>
      <c r="DP3" s="78"/>
      <c r="DQ3" s="78"/>
      <c r="DR3" s="78"/>
      <c r="DS3" s="78"/>
      <c r="DT3" s="78"/>
      <c r="DU3" s="1"/>
      <c r="DV3" s="78"/>
      <c r="DW3" s="78"/>
      <c r="DX3" s="78"/>
      <c r="DY3" s="78"/>
      <c r="DZ3" s="78"/>
      <c r="EA3" s="78"/>
      <c r="EB3" s="78"/>
      <c r="EC3" s="78"/>
      <c r="ED3" s="1"/>
      <c r="EE3" s="78"/>
      <c r="EF3" s="78"/>
      <c r="EG3" s="78"/>
      <c r="EH3" s="78"/>
      <c r="EI3" s="78"/>
      <c r="EJ3" s="78"/>
      <c r="EK3" s="78"/>
      <c r="EL3" s="78"/>
      <c r="EM3" s="1"/>
      <c r="EN3" s="78"/>
      <c r="EO3" s="78"/>
      <c r="EP3" s="78"/>
      <c r="EQ3" s="78"/>
      <c r="ER3" s="78"/>
      <c r="ES3" s="78"/>
      <c r="ET3" s="78"/>
      <c r="EU3" s="78"/>
      <c r="EV3" s="1"/>
      <c r="EW3" s="78"/>
      <c r="EX3" s="78"/>
      <c r="EY3" s="78"/>
      <c r="EZ3" s="78"/>
      <c r="FA3" s="78"/>
      <c r="FB3" s="78"/>
      <c r="FC3" s="78"/>
      <c r="FD3" s="78"/>
      <c r="FE3" s="1"/>
      <c r="FF3" s="78"/>
      <c r="FG3" s="78"/>
      <c r="FH3" s="78"/>
      <c r="FI3" s="78"/>
      <c r="FJ3" s="78"/>
      <c r="FK3" s="78"/>
      <c r="FL3" s="78"/>
      <c r="FM3" s="78"/>
      <c r="FN3" s="1"/>
      <c r="FO3" s="78"/>
      <c r="FP3" s="78"/>
      <c r="FQ3" s="78"/>
      <c r="FR3" s="78"/>
      <c r="FS3" s="78"/>
      <c r="FT3" s="78"/>
      <c r="FU3" s="78"/>
      <c r="FV3" s="78"/>
      <c r="FW3" s="1"/>
      <c r="FX3" s="78"/>
      <c r="FY3" s="78"/>
      <c r="FZ3" s="78"/>
      <c r="GA3" s="78"/>
      <c r="GB3" s="78"/>
      <c r="GC3" s="78"/>
      <c r="GD3" s="78"/>
      <c r="GE3" s="78"/>
      <c r="GF3" s="1"/>
      <c r="GG3" s="78"/>
      <c r="GH3" s="78"/>
      <c r="GI3" s="78"/>
      <c r="GJ3" s="78"/>
      <c r="GK3" s="78"/>
      <c r="GL3" s="78"/>
      <c r="GM3" s="78"/>
      <c r="GN3" s="78"/>
      <c r="GO3" s="1"/>
      <c r="GP3" s="78"/>
      <c r="GQ3" s="78"/>
      <c r="GR3" s="78"/>
      <c r="GS3" s="78"/>
      <c r="GT3" s="78"/>
      <c r="GU3" s="78"/>
      <c r="GV3" s="78"/>
      <c r="GW3" s="78"/>
      <c r="GX3" s="1"/>
      <c r="GY3" s="78"/>
    </row>
    <row r="4" spans="1:7" s="46" customFormat="1" ht="12.75">
      <c r="A4" s="1"/>
      <c r="B4" s="5" t="s">
        <v>37</v>
      </c>
      <c r="C4" s="6"/>
      <c r="D4" s="6"/>
      <c r="E4" s="6"/>
      <c r="F4" s="6"/>
      <c r="G4" s="7"/>
    </row>
    <row r="5" spans="1:13" s="46" customFormat="1" ht="12.75">
      <c r="A5" s="66" t="s">
        <v>131</v>
      </c>
      <c r="B5" s="34"/>
      <c r="C5" s="35"/>
      <c r="D5" s="35"/>
      <c r="E5" s="35"/>
      <c r="F5" s="35"/>
      <c r="G5" s="36"/>
      <c r="I5" s="79"/>
      <c r="J5" s="79"/>
      <c r="K5" s="79"/>
      <c r="L5" s="79"/>
      <c r="M5" s="79"/>
    </row>
    <row r="6" spans="1:13" s="46" customFormat="1" ht="12.75">
      <c r="A6" s="15" t="s">
        <v>221</v>
      </c>
      <c r="B6" s="34">
        <v>1103.73</v>
      </c>
      <c r="C6" s="35">
        <v>1179.14</v>
      </c>
      <c r="D6" s="35">
        <v>1371.89</v>
      </c>
      <c r="E6" s="35">
        <v>1385.65</v>
      </c>
      <c r="F6" s="35">
        <v>1392</v>
      </c>
      <c r="G6" s="36">
        <v>1524</v>
      </c>
      <c r="I6" s="79"/>
      <c r="J6" s="79"/>
      <c r="K6" s="79"/>
      <c r="L6" s="79"/>
      <c r="M6" s="79"/>
    </row>
    <row r="7" spans="1:13" s="46" customFormat="1" ht="12.75">
      <c r="A7" s="66" t="s">
        <v>132</v>
      </c>
      <c r="B7" s="34"/>
      <c r="C7" s="35"/>
      <c r="D7" s="35"/>
      <c r="E7" s="35"/>
      <c r="F7" s="35"/>
      <c r="G7" s="36"/>
      <c r="I7" s="79"/>
      <c r="J7" s="79"/>
      <c r="K7" s="79"/>
      <c r="L7" s="79"/>
      <c r="M7" s="79"/>
    </row>
    <row r="8" spans="1:13" s="46" customFormat="1" ht="12.75">
      <c r="A8" s="15" t="s">
        <v>222</v>
      </c>
      <c r="B8" s="34">
        <v>638.46</v>
      </c>
      <c r="C8" s="35">
        <v>653.63</v>
      </c>
      <c r="D8" s="35">
        <v>738.25</v>
      </c>
      <c r="E8" s="35">
        <v>777.68</v>
      </c>
      <c r="F8" s="35">
        <v>844</v>
      </c>
      <c r="G8" s="36">
        <v>924</v>
      </c>
      <c r="I8" s="79"/>
      <c r="J8" s="79"/>
      <c r="K8" s="79"/>
      <c r="L8" s="79"/>
      <c r="M8" s="79"/>
    </row>
    <row r="9" spans="1:13" s="46" customFormat="1" ht="12.75">
      <c r="A9" s="15" t="s">
        <v>223</v>
      </c>
      <c r="B9" s="34">
        <v>113.33</v>
      </c>
      <c r="C9" s="35">
        <v>119.7</v>
      </c>
      <c r="D9" s="35">
        <v>121.07</v>
      </c>
      <c r="E9" s="35">
        <v>115.01</v>
      </c>
      <c r="F9" s="35">
        <v>114</v>
      </c>
      <c r="G9" s="36">
        <v>120</v>
      </c>
      <c r="I9" s="79"/>
      <c r="J9" s="79"/>
      <c r="K9" s="79"/>
      <c r="L9" s="79"/>
      <c r="M9" s="79"/>
    </row>
    <row r="10" spans="1:13" s="46" customFormat="1" ht="12.75">
      <c r="A10" s="8"/>
      <c r="B10" s="5" t="s">
        <v>196</v>
      </c>
      <c r="C10" s="32"/>
      <c r="D10" s="32"/>
      <c r="E10" s="32"/>
      <c r="F10" s="32"/>
      <c r="G10" s="33"/>
      <c r="I10" s="79"/>
      <c r="J10" s="79"/>
      <c r="K10" s="79"/>
      <c r="L10" s="79"/>
      <c r="M10" s="79"/>
    </row>
    <row r="11" spans="1:13" s="46" customFormat="1" ht="12.75">
      <c r="A11" s="66" t="s">
        <v>131</v>
      </c>
      <c r="B11" s="34"/>
      <c r="C11" s="35"/>
      <c r="D11" s="35"/>
      <c r="E11" s="35"/>
      <c r="F11" s="35"/>
      <c r="G11" s="36"/>
      <c r="I11" s="79"/>
      <c r="J11" s="79"/>
      <c r="K11" s="79"/>
      <c r="L11" s="79"/>
      <c r="M11" s="79"/>
    </row>
    <row r="12" spans="1:13" s="46" customFormat="1" ht="12.75">
      <c r="A12" s="15" t="s">
        <v>221</v>
      </c>
      <c r="B12" s="34">
        <v>1103.73</v>
      </c>
      <c r="C12" s="35">
        <v>1164.0078973346497</v>
      </c>
      <c r="D12" s="35">
        <v>1329.032683069072</v>
      </c>
      <c r="E12" s="35">
        <v>1288.2560709707686</v>
      </c>
      <c r="F12" s="35">
        <v>1266.3011204455042</v>
      </c>
      <c r="G12" s="36">
        <v>1364.5486211697244</v>
      </c>
      <c r="I12" s="79"/>
      <c r="J12" s="79"/>
      <c r="K12" s="79"/>
      <c r="L12" s="79"/>
      <c r="M12" s="79"/>
    </row>
    <row r="13" spans="1:13" s="46" customFormat="1" ht="12.75">
      <c r="A13" s="66" t="s">
        <v>132</v>
      </c>
      <c r="B13" s="34"/>
      <c r="C13" s="35"/>
      <c r="D13" s="35"/>
      <c r="E13" s="35"/>
      <c r="F13" s="35"/>
      <c r="G13" s="36"/>
      <c r="I13" s="79"/>
      <c r="J13" s="79"/>
      <c r="K13" s="79"/>
      <c r="L13" s="79"/>
      <c r="M13" s="79"/>
    </row>
    <row r="14" spans="1:13" s="46" customFormat="1" ht="12.75">
      <c r="A14" s="15" t="s">
        <v>222</v>
      </c>
      <c r="B14" s="34">
        <v>638.46</v>
      </c>
      <c r="C14" s="35">
        <v>645.2418558736427</v>
      </c>
      <c r="D14" s="35">
        <v>715.1873534144445</v>
      </c>
      <c r="E14" s="35">
        <v>723.018786325946</v>
      </c>
      <c r="F14" s="35">
        <v>767.7860241781649</v>
      </c>
      <c r="G14" s="36">
        <v>827.3247545674707</v>
      </c>
      <c r="I14" s="79"/>
      <c r="J14" s="79"/>
      <c r="K14" s="79"/>
      <c r="L14" s="79"/>
      <c r="M14" s="79"/>
    </row>
    <row r="15" spans="1:13" s="46" customFormat="1" ht="12.75">
      <c r="A15" s="15" t="s">
        <v>223</v>
      </c>
      <c r="B15" s="37">
        <v>113.33</v>
      </c>
      <c r="C15" s="38">
        <v>118.1638696939783</v>
      </c>
      <c r="D15" s="38">
        <v>117.28781967881719</v>
      </c>
      <c r="E15" s="38">
        <v>106.92623008865738</v>
      </c>
      <c r="F15" s="38">
        <v>103.70569520889906</v>
      </c>
      <c r="G15" s="39">
        <v>107.44477332045074</v>
      </c>
      <c r="I15" s="79"/>
      <c r="J15" s="79"/>
      <c r="K15" s="79"/>
      <c r="L15" s="79"/>
      <c r="M15" s="79"/>
    </row>
    <row r="16" spans="1:7" ht="12.75">
      <c r="A16" s="124"/>
      <c r="B16" s="35"/>
      <c r="C16" s="35"/>
      <c r="D16" s="35"/>
      <c r="E16" s="35"/>
      <c r="F16" s="35"/>
      <c r="G16" s="35"/>
    </row>
    <row r="17" ht="12.75">
      <c r="A17" s="123" t="s">
        <v>199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F16"/>
  <sheetViews>
    <sheetView workbookViewId="0" topLeftCell="A1">
      <selection activeCell="A15" sqref="A15:B16"/>
    </sheetView>
  </sheetViews>
  <sheetFormatPr defaultColWidth="9.140625" defaultRowHeight="12.75"/>
  <cols>
    <col min="1" max="1" width="41.28125" style="0" bestFit="1" customWidth="1"/>
  </cols>
  <sheetData>
    <row r="1" spans="1:40" ht="12.75">
      <c r="A1" s="1" t="s">
        <v>190</v>
      </c>
      <c r="B1" s="2" t="s">
        <v>201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46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240" s="46" customFormat="1" ht="12.75">
      <c r="A3" s="1"/>
      <c r="B3" s="69">
        <v>1972</v>
      </c>
      <c r="C3" s="70">
        <v>1973</v>
      </c>
      <c r="D3" s="70">
        <v>1974</v>
      </c>
      <c r="E3" s="70">
        <v>1975</v>
      </c>
      <c r="F3" s="70">
        <v>1976</v>
      </c>
      <c r="G3" s="70">
        <v>1977</v>
      </c>
      <c r="H3" s="70">
        <v>1978</v>
      </c>
      <c r="I3" s="70">
        <v>1979</v>
      </c>
      <c r="J3" s="70">
        <v>1980</v>
      </c>
      <c r="K3" s="70">
        <v>1981</v>
      </c>
      <c r="L3" s="70">
        <v>1982</v>
      </c>
      <c r="M3" s="70">
        <v>1983</v>
      </c>
      <c r="N3" s="70">
        <v>1984</v>
      </c>
      <c r="O3" s="70">
        <v>1985</v>
      </c>
      <c r="P3" s="70">
        <v>1986</v>
      </c>
      <c r="Q3" s="70">
        <v>1987</v>
      </c>
      <c r="R3" s="70">
        <v>1988</v>
      </c>
      <c r="S3" s="70">
        <v>1989</v>
      </c>
      <c r="T3" s="70">
        <v>1990</v>
      </c>
      <c r="U3" s="70">
        <v>1991</v>
      </c>
      <c r="V3" s="70">
        <v>1992</v>
      </c>
      <c r="W3" s="70">
        <v>1993</v>
      </c>
      <c r="X3" s="70">
        <v>1994</v>
      </c>
      <c r="Y3" s="70">
        <v>1995</v>
      </c>
      <c r="Z3" s="70">
        <v>1996</v>
      </c>
      <c r="AA3" s="70">
        <v>1997</v>
      </c>
      <c r="AB3" s="70">
        <v>1998</v>
      </c>
      <c r="AC3" s="70">
        <v>1999</v>
      </c>
      <c r="AD3" s="70">
        <v>2000</v>
      </c>
      <c r="AE3" s="70">
        <v>2001</v>
      </c>
      <c r="AF3" s="70">
        <v>2002</v>
      </c>
      <c r="AG3" s="70">
        <v>2003</v>
      </c>
      <c r="AH3" s="70">
        <v>2004</v>
      </c>
      <c r="AI3" s="70">
        <v>2005</v>
      </c>
      <c r="AJ3" s="70">
        <v>2006</v>
      </c>
      <c r="AK3" s="70">
        <v>2007</v>
      </c>
      <c r="AL3" s="70">
        <v>2008</v>
      </c>
      <c r="AM3" s="70">
        <v>2009</v>
      </c>
      <c r="AN3" s="71">
        <v>2010</v>
      </c>
      <c r="AO3" s="1"/>
      <c r="AP3" s="78"/>
      <c r="AQ3" s="78"/>
      <c r="AR3" s="78"/>
      <c r="AS3" s="78"/>
      <c r="AT3" s="78"/>
      <c r="AU3" s="78"/>
      <c r="AV3" s="78"/>
      <c r="AW3" s="78"/>
      <c r="AX3" s="1"/>
      <c r="AY3" s="78"/>
      <c r="AZ3" s="78"/>
      <c r="BA3" s="78"/>
      <c r="BB3" s="78"/>
      <c r="BC3" s="78"/>
      <c r="BD3" s="78"/>
      <c r="BE3" s="78"/>
      <c r="BF3" s="78"/>
      <c r="BG3" s="1"/>
      <c r="BH3" s="78"/>
      <c r="BI3" s="78"/>
      <c r="BJ3" s="78"/>
      <c r="BK3" s="78"/>
      <c r="BL3" s="78"/>
      <c r="BM3" s="78"/>
      <c r="BN3" s="78"/>
      <c r="BO3" s="78"/>
      <c r="BP3" s="1"/>
      <c r="BQ3" s="78"/>
      <c r="BR3" s="78"/>
      <c r="BS3" s="78"/>
      <c r="BT3" s="78"/>
      <c r="BU3" s="78"/>
      <c r="BV3" s="78"/>
      <c r="BW3" s="78"/>
      <c r="BX3" s="78"/>
      <c r="BY3" s="1"/>
      <c r="BZ3" s="78"/>
      <c r="CA3" s="78"/>
      <c r="CB3" s="78"/>
      <c r="CC3" s="78"/>
      <c r="CD3" s="78"/>
      <c r="CE3" s="78"/>
      <c r="CF3" s="78"/>
      <c r="CG3" s="78"/>
      <c r="CH3" s="1"/>
      <c r="CI3" s="78"/>
      <c r="CJ3" s="78"/>
      <c r="CK3" s="78"/>
      <c r="CL3" s="78"/>
      <c r="CM3" s="78"/>
      <c r="CN3" s="78"/>
      <c r="CO3" s="78"/>
      <c r="CP3" s="78"/>
      <c r="CQ3" s="1"/>
      <c r="CR3" s="78"/>
      <c r="CS3" s="78"/>
      <c r="CT3" s="78"/>
      <c r="CU3" s="78"/>
      <c r="CV3" s="78"/>
      <c r="CW3" s="78"/>
      <c r="CX3" s="78"/>
      <c r="CY3" s="78"/>
      <c r="CZ3" s="1"/>
      <c r="DA3" s="78"/>
      <c r="DB3" s="78"/>
      <c r="DC3" s="78"/>
      <c r="DD3" s="78"/>
      <c r="DE3" s="78"/>
      <c r="DF3" s="78"/>
      <c r="DG3" s="78"/>
      <c r="DH3" s="78"/>
      <c r="DI3" s="1"/>
      <c r="DJ3" s="78"/>
      <c r="DK3" s="78"/>
      <c r="DL3" s="78"/>
      <c r="DM3" s="78"/>
      <c r="DN3" s="78"/>
      <c r="DO3" s="78"/>
      <c r="DP3" s="78"/>
      <c r="DQ3" s="78"/>
      <c r="DR3" s="1"/>
      <c r="DS3" s="78"/>
      <c r="DT3" s="78"/>
      <c r="DU3" s="78"/>
      <c r="DV3" s="78"/>
      <c r="DW3" s="78"/>
      <c r="DX3" s="78"/>
      <c r="DY3" s="78"/>
      <c r="DZ3" s="78"/>
      <c r="EA3" s="1"/>
      <c r="EB3" s="78"/>
      <c r="EC3" s="78"/>
      <c r="ED3" s="78"/>
      <c r="EE3" s="78"/>
      <c r="EF3" s="78"/>
      <c r="EG3" s="78"/>
      <c r="EH3" s="78"/>
      <c r="EI3" s="78"/>
      <c r="EJ3" s="1"/>
      <c r="EK3" s="78"/>
      <c r="EL3" s="78"/>
      <c r="EM3" s="78"/>
      <c r="EN3" s="78"/>
      <c r="EO3" s="78"/>
      <c r="EP3" s="78"/>
      <c r="EQ3" s="78"/>
      <c r="ER3" s="78"/>
      <c r="ES3" s="1"/>
      <c r="ET3" s="78"/>
      <c r="EU3" s="78"/>
      <c r="EV3" s="78"/>
      <c r="EW3" s="78"/>
      <c r="EX3" s="78"/>
      <c r="EY3" s="78"/>
      <c r="EZ3" s="78"/>
      <c r="FA3" s="78"/>
      <c r="FB3" s="1"/>
      <c r="FC3" s="78"/>
      <c r="FD3" s="78"/>
      <c r="FE3" s="78"/>
      <c r="FF3" s="78"/>
      <c r="FG3" s="78"/>
      <c r="FH3" s="78"/>
      <c r="FI3" s="78"/>
      <c r="FJ3" s="78"/>
      <c r="FK3" s="1"/>
      <c r="FL3" s="78"/>
      <c r="FM3" s="78"/>
      <c r="FN3" s="78"/>
      <c r="FO3" s="78"/>
      <c r="FP3" s="78"/>
      <c r="FQ3" s="78"/>
      <c r="FR3" s="78"/>
      <c r="FS3" s="78"/>
      <c r="FT3" s="1"/>
      <c r="FU3" s="78"/>
      <c r="FV3" s="78"/>
      <c r="FW3" s="78"/>
      <c r="FX3" s="78"/>
      <c r="FY3" s="78"/>
      <c r="FZ3" s="78"/>
      <c r="GA3" s="78"/>
      <c r="GB3" s="78"/>
      <c r="GC3" s="1"/>
      <c r="GD3" s="78"/>
      <c r="GE3" s="78"/>
      <c r="GF3" s="78"/>
      <c r="GG3" s="78"/>
      <c r="GH3" s="78"/>
      <c r="GI3" s="78"/>
      <c r="GJ3" s="78"/>
      <c r="GK3" s="78"/>
      <c r="GL3" s="1"/>
      <c r="GM3" s="78"/>
      <c r="GN3" s="78"/>
      <c r="GO3" s="78"/>
      <c r="GP3" s="78"/>
      <c r="GQ3" s="78"/>
      <c r="GR3" s="78"/>
      <c r="GS3" s="78"/>
      <c r="GT3" s="78"/>
      <c r="GU3" s="1"/>
      <c r="GV3" s="78"/>
      <c r="GW3" s="78"/>
      <c r="GX3" s="78"/>
      <c r="GY3" s="78"/>
      <c r="GZ3" s="78"/>
      <c r="HA3" s="78"/>
      <c r="HB3" s="78"/>
      <c r="HC3" s="78"/>
      <c r="HD3" s="1"/>
      <c r="HE3" s="78"/>
      <c r="HF3" s="78"/>
      <c r="HG3" s="78"/>
      <c r="HH3" s="78"/>
      <c r="HI3" s="78"/>
      <c r="HJ3" s="78"/>
      <c r="HK3" s="78"/>
      <c r="HL3" s="78"/>
      <c r="HM3" s="1"/>
      <c r="HN3" s="78"/>
      <c r="HO3" s="78"/>
      <c r="HP3" s="78"/>
      <c r="HQ3" s="78"/>
      <c r="HR3" s="78"/>
      <c r="HS3" s="78"/>
      <c r="HT3" s="78"/>
      <c r="HU3" s="78"/>
      <c r="HV3" s="1"/>
      <c r="HW3" s="78"/>
      <c r="HX3" s="78"/>
      <c r="HY3" s="78"/>
      <c r="HZ3" s="78"/>
      <c r="IA3" s="78"/>
      <c r="IB3" s="78"/>
      <c r="IC3" s="78"/>
      <c r="ID3" s="78"/>
      <c r="IE3" s="1"/>
      <c r="IF3" s="78"/>
    </row>
    <row r="4" spans="1:40" s="46" customFormat="1" ht="12.75">
      <c r="A4" s="1"/>
      <c r="B4" s="5" t="s">
        <v>37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6"/>
      <c r="AH4" s="6"/>
      <c r="AI4" s="6"/>
      <c r="AJ4" s="6"/>
      <c r="AK4" s="6"/>
      <c r="AL4" s="6"/>
      <c r="AM4" s="6"/>
      <c r="AN4" s="7"/>
    </row>
    <row r="5" spans="1:46" s="46" customFormat="1" ht="13.5">
      <c r="A5" s="66" t="s">
        <v>335</v>
      </c>
      <c r="B5" s="34">
        <v>90.75604321802778</v>
      </c>
      <c r="C5" s="35">
        <v>104.82322991682209</v>
      </c>
      <c r="D5" s="35">
        <v>113.89883423862486</v>
      </c>
      <c r="E5" s="35" t="s">
        <v>129</v>
      </c>
      <c r="F5" s="35">
        <v>147.93235044538528</v>
      </c>
      <c r="G5" s="35">
        <v>263.6463055483707</v>
      </c>
      <c r="H5" s="35">
        <v>359.8477113594801</v>
      </c>
      <c r="I5" s="35">
        <v>381.17538151571665</v>
      </c>
      <c r="J5" s="35">
        <v>389.3434254053392</v>
      </c>
      <c r="K5" s="35">
        <v>404.7719527524039</v>
      </c>
      <c r="L5" s="35">
        <v>403.41061210413346</v>
      </c>
      <c r="M5" s="35">
        <v>413.8475570742067</v>
      </c>
      <c r="N5" s="35">
        <v>429.2760844212714</v>
      </c>
      <c r="O5" s="35">
        <v>433.3601063660826</v>
      </c>
      <c r="P5" s="35">
        <v>442.88949090397557</v>
      </c>
      <c r="Q5" s="35">
        <v>461.0406995475811</v>
      </c>
      <c r="R5" s="35">
        <v>434.72144701435303</v>
      </c>
      <c r="S5" s="35">
        <v>395.6963484306011</v>
      </c>
      <c r="T5" s="35">
        <v>414.75511750638697</v>
      </c>
      <c r="U5" s="35">
        <v>460.58691933149095</v>
      </c>
      <c r="V5" s="35">
        <v>460.58691933149095</v>
      </c>
      <c r="W5" s="35">
        <v>411.1248757776658</v>
      </c>
      <c r="X5" s="35">
        <v>487.3599520808092</v>
      </c>
      <c r="Y5" s="35">
        <v>518.6707869910288</v>
      </c>
      <c r="Z5" s="35">
        <v>560.4185668713216</v>
      </c>
      <c r="AA5" s="35">
        <v>569.0403909770341</v>
      </c>
      <c r="AB5" s="35">
        <v>584.922698540189</v>
      </c>
      <c r="AC5" s="35">
        <v>583.1075776758285</v>
      </c>
      <c r="AD5" s="35">
        <v>736.9390709303856</v>
      </c>
      <c r="AE5" s="35">
        <v>722</v>
      </c>
      <c r="AF5" s="35">
        <v>800.2537139727527</v>
      </c>
      <c r="AG5" s="35">
        <v>850.9380814490789</v>
      </c>
      <c r="AH5" s="35">
        <v>905.9151042029692</v>
      </c>
      <c r="AI5" s="35">
        <v>951.3021602897634</v>
      </c>
      <c r="AJ5" s="35">
        <v>937.3979480791924</v>
      </c>
      <c r="AK5" s="35">
        <v>949.7217116206256</v>
      </c>
      <c r="AL5" s="35">
        <v>963.3057986284172</v>
      </c>
      <c r="AM5" s="35">
        <v>978.692666538683</v>
      </c>
      <c r="AN5" s="36">
        <v>998.6198093873734</v>
      </c>
      <c r="AP5" s="79"/>
      <c r="AQ5" s="79"/>
      <c r="AR5" s="79"/>
      <c r="AS5" s="79"/>
      <c r="AT5" s="79"/>
    </row>
    <row r="6" spans="1:46" s="46" customFormat="1" ht="12.75">
      <c r="A6" s="15" t="s">
        <v>133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>
        <v>869</v>
      </c>
      <c r="AG6" s="35">
        <v>944</v>
      </c>
      <c r="AH6" s="35">
        <v>1020</v>
      </c>
      <c r="AI6" s="35">
        <v>1066</v>
      </c>
      <c r="AJ6" s="35">
        <v>1065</v>
      </c>
      <c r="AK6" s="35">
        <v>1079</v>
      </c>
      <c r="AL6" s="35">
        <v>1094</v>
      </c>
      <c r="AM6" s="35">
        <v>1128</v>
      </c>
      <c r="AN6" s="36">
        <v>1139</v>
      </c>
      <c r="AP6" s="79"/>
      <c r="AQ6" s="79"/>
      <c r="AR6" s="79"/>
      <c r="AS6" s="79"/>
      <c r="AT6" s="79"/>
    </row>
    <row r="7" spans="1:46" s="46" customFormat="1" ht="12.75">
      <c r="A7" s="15" t="s">
        <v>134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>
        <v>600</v>
      </c>
      <c r="AG7" s="35">
        <v>608</v>
      </c>
      <c r="AH7" s="35">
        <v>639</v>
      </c>
      <c r="AI7" s="35">
        <v>671</v>
      </c>
      <c r="AJ7" s="35">
        <v>666</v>
      </c>
      <c r="AK7" s="35">
        <v>688</v>
      </c>
      <c r="AL7" s="35">
        <v>701</v>
      </c>
      <c r="AM7" s="35">
        <v>705</v>
      </c>
      <c r="AN7" s="36">
        <v>737</v>
      </c>
      <c r="AP7" s="79"/>
      <c r="AQ7" s="79"/>
      <c r="AR7" s="79"/>
      <c r="AS7" s="79"/>
      <c r="AT7" s="79"/>
    </row>
    <row r="8" spans="1:46" s="46" customFormat="1" ht="12.75">
      <c r="A8" s="66" t="s">
        <v>135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>
        <v>122.5206583443375</v>
      </c>
      <c r="Z8" s="35"/>
      <c r="AA8" s="35"/>
      <c r="AB8" s="35"/>
      <c r="AC8" s="35"/>
      <c r="AD8" s="35"/>
      <c r="AE8" s="35">
        <v>183</v>
      </c>
      <c r="AF8" s="35">
        <v>205</v>
      </c>
      <c r="AG8" s="35">
        <v>219</v>
      </c>
      <c r="AH8" s="35">
        <v>236</v>
      </c>
      <c r="AI8" s="35">
        <v>247</v>
      </c>
      <c r="AJ8" s="35">
        <v>249</v>
      </c>
      <c r="AK8" s="35">
        <v>252</v>
      </c>
      <c r="AL8" s="35">
        <v>260</v>
      </c>
      <c r="AM8" s="35">
        <v>267</v>
      </c>
      <c r="AN8" s="36">
        <v>270</v>
      </c>
      <c r="AP8" s="79"/>
      <c r="AQ8" s="79"/>
      <c r="AR8" s="79"/>
      <c r="AS8" s="79"/>
      <c r="AT8" s="79"/>
    </row>
    <row r="9" spans="1:46" s="46" customFormat="1" ht="12.75">
      <c r="A9" s="8"/>
      <c r="B9" s="5" t="s">
        <v>196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P9" s="79"/>
      <c r="AQ9" s="79"/>
      <c r="AR9" s="79"/>
      <c r="AS9" s="79"/>
      <c r="AT9" s="79"/>
    </row>
    <row r="10" spans="1:46" s="46" customFormat="1" ht="13.5">
      <c r="A10" s="66" t="s">
        <v>335</v>
      </c>
      <c r="B10" s="34">
        <v>294.0662591566282</v>
      </c>
      <c r="C10" s="35">
        <v>314.19660437179056</v>
      </c>
      <c r="D10" s="35">
        <v>310.9287555386788</v>
      </c>
      <c r="E10" s="35" t="s">
        <v>129</v>
      </c>
      <c r="F10" s="35">
        <v>337.4265061113365</v>
      </c>
      <c r="G10" s="35">
        <v>563.0752971286462</v>
      </c>
      <c r="H10" s="35">
        <v>737.557376128616</v>
      </c>
      <c r="I10" s="35">
        <v>749.0617156447265</v>
      </c>
      <c r="J10" s="35">
        <v>715.0589141334839</v>
      </c>
      <c r="K10" s="35">
        <v>690.2949690552678</v>
      </c>
      <c r="L10" s="35">
        <v>656.7018333312676</v>
      </c>
      <c r="M10" s="35">
        <v>651.482247442295</v>
      </c>
      <c r="N10" s="35">
        <v>654.2028363348894</v>
      </c>
      <c r="O10" s="35">
        <v>646.6678626870048</v>
      </c>
      <c r="P10" s="35">
        <v>660.8877842748866</v>
      </c>
      <c r="Q10" s="35">
        <v>695.2151739326503</v>
      </c>
      <c r="R10" s="35">
        <v>660.1823280412623</v>
      </c>
      <c r="S10" s="35">
        <v>595.9804103251147</v>
      </c>
      <c r="T10" s="35">
        <v>611.7613531736474</v>
      </c>
      <c r="U10" s="35">
        <v>657.4480554859025</v>
      </c>
      <c r="V10" s="35">
        <v>633.4896054467592</v>
      </c>
      <c r="W10" s="35">
        <v>551.8555315713406</v>
      </c>
      <c r="X10" s="35">
        <v>644.7444936479422</v>
      </c>
      <c r="Y10" s="35">
        <v>665.581627143771</v>
      </c>
      <c r="Z10" s="35">
        <v>714.8650611836916</v>
      </c>
      <c r="AA10" s="35">
        <v>713.1036749151499</v>
      </c>
      <c r="AB10" s="35">
        <v>725.2164761673204</v>
      </c>
      <c r="AC10" s="35">
        <v>703.261098020433</v>
      </c>
      <c r="AD10" s="35">
        <v>851.9579126224525</v>
      </c>
      <c r="AE10" s="35">
        <v>799.398444229508</v>
      </c>
      <c r="AF10" s="35">
        <v>855.7678949618631</v>
      </c>
      <c r="AG10" s="35">
        <v>887.0527445638592</v>
      </c>
      <c r="AH10" s="35">
        <v>924.9393213912316</v>
      </c>
      <c r="AI10" s="35">
        <v>951.3021602897634</v>
      </c>
      <c r="AJ10" s="35">
        <v>925.3681619735365</v>
      </c>
      <c r="AK10" s="35">
        <v>920.052769948109</v>
      </c>
      <c r="AL10" s="35">
        <v>895.5974043116249</v>
      </c>
      <c r="AM10" s="35">
        <v>890.3158191161872</v>
      </c>
      <c r="AN10" s="36">
        <v>894.1373254411504</v>
      </c>
      <c r="AP10" s="79"/>
      <c r="AQ10" s="79"/>
      <c r="AR10" s="79"/>
      <c r="AS10" s="79"/>
      <c r="AT10" s="79"/>
    </row>
    <row r="11" spans="1:46" s="46" customFormat="1" ht="12.75">
      <c r="A11" s="15" t="s">
        <v>133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>
        <v>929.2831607491665</v>
      </c>
      <c r="AG11" s="35">
        <v>984.0643039999998</v>
      </c>
      <c r="AH11" s="35">
        <v>1041.42</v>
      </c>
      <c r="AI11" s="35">
        <v>1066</v>
      </c>
      <c r="AJ11" s="35">
        <v>1051.3326752221126</v>
      </c>
      <c r="AK11" s="35">
        <v>1045.2924542284939</v>
      </c>
      <c r="AL11" s="35">
        <v>1017.1054318493276</v>
      </c>
      <c r="AM11" s="35">
        <v>1026.1405631196328</v>
      </c>
      <c r="AN11" s="36">
        <v>1019.8299734332782</v>
      </c>
      <c r="AP11" s="79"/>
      <c r="AQ11" s="79"/>
      <c r="AR11" s="79"/>
      <c r="AS11" s="79"/>
      <c r="AT11" s="79"/>
    </row>
    <row r="12" spans="1:46" s="46" customFormat="1" ht="12.75">
      <c r="A12" s="15" t="s">
        <v>134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>
        <v>641.6224354999999</v>
      </c>
      <c r="AG12" s="35">
        <v>633.8041279999999</v>
      </c>
      <c r="AH12" s="35">
        <v>652.419</v>
      </c>
      <c r="AI12" s="35">
        <v>671</v>
      </c>
      <c r="AJ12" s="35">
        <v>657.4531095755183</v>
      </c>
      <c r="AK12" s="35">
        <v>666.5071441234511</v>
      </c>
      <c r="AL12" s="35">
        <v>651.7284348504376</v>
      </c>
      <c r="AM12" s="35">
        <v>641.3378519497704</v>
      </c>
      <c r="AN12" s="36">
        <v>659.8899828097683</v>
      </c>
      <c r="AP12" s="79"/>
      <c r="AQ12" s="79"/>
      <c r="AR12" s="79"/>
      <c r="AS12" s="79"/>
      <c r="AT12" s="79"/>
    </row>
    <row r="13" spans="1:46" s="46" customFormat="1" ht="12.75">
      <c r="A13" s="66" t="s">
        <v>135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v>157.22400641191442</v>
      </c>
      <c r="Z13" s="38"/>
      <c r="AA13" s="38"/>
      <c r="AB13" s="38"/>
      <c r="AC13" s="38"/>
      <c r="AD13" s="38"/>
      <c r="AE13" s="38">
        <v>202.61761121052626</v>
      </c>
      <c r="AF13" s="38">
        <v>219.22099879583328</v>
      </c>
      <c r="AG13" s="38">
        <v>228.29457899999994</v>
      </c>
      <c r="AH13" s="38">
        <v>240.956</v>
      </c>
      <c r="AI13" s="38">
        <v>247</v>
      </c>
      <c r="AJ13" s="38">
        <v>245.80454096742352</v>
      </c>
      <c r="AK13" s="38">
        <v>244.12761674289197</v>
      </c>
      <c r="AL13" s="38">
        <v>241.72523974481277</v>
      </c>
      <c r="AM13" s="38">
        <v>242.88965456821094</v>
      </c>
      <c r="AN13" s="39">
        <v>241.75073997101416</v>
      </c>
      <c r="AP13" s="79"/>
      <c r="AQ13" s="79"/>
      <c r="AR13" s="79"/>
      <c r="AS13" s="79"/>
      <c r="AT13" s="79"/>
    </row>
    <row r="14" spans="1:40" ht="12.75">
      <c r="A14" s="12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ht="12.75">
      <c r="A15" s="73" t="s">
        <v>106</v>
      </c>
      <c r="B15" s="126" t="s">
        <v>342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2" ht="12.75">
      <c r="A16" s="232" t="s">
        <v>184</v>
      </c>
      <c r="B16" s="7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I24"/>
  <sheetViews>
    <sheetView workbookViewId="0" topLeftCell="A1">
      <selection activeCell="E35" sqref="E35"/>
    </sheetView>
  </sheetViews>
  <sheetFormatPr defaultColWidth="9.140625" defaultRowHeight="12.75"/>
  <cols>
    <col min="1" max="1" width="31.00390625" style="0" bestFit="1" customWidth="1"/>
  </cols>
  <sheetData>
    <row r="1" spans="1:17" ht="12.75">
      <c r="A1" s="1" t="s">
        <v>191</v>
      </c>
      <c r="B1" s="2" t="s">
        <v>202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46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7" s="46" customFormat="1" ht="12.75">
      <c r="A3" s="1"/>
      <c r="B3" s="69">
        <v>1995</v>
      </c>
      <c r="C3" s="70">
        <v>1996</v>
      </c>
      <c r="D3" s="70">
        <v>1997</v>
      </c>
      <c r="E3" s="70">
        <v>1998</v>
      </c>
      <c r="F3" s="70">
        <v>1999</v>
      </c>
      <c r="G3" s="70">
        <v>2000</v>
      </c>
      <c r="H3" s="70">
        <v>2001</v>
      </c>
      <c r="I3" s="70">
        <v>2002</v>
      </c>
      <c r="J3" s="70">
        <v>2003</v>
      </c>
      <c r="K3" s="70">
        <v>2004</v>
      </c>
      <c r="L3" s="70">
        <v>2005</v>
      </c>
      <c r="M3" s="70">
        <v>2006</v>
      </c>
      <c r="N3" s="70">
        <v>2007</v>
      </c>
      <c r="O3" s="70">
        <v>2008</v>
      </c>
      <c r="P3" s="70">
        <v>2009</v>
      </c>
      <c r="Q3" s="71">
        <v>2010</v>
      </c>
      <c r="R3" s="1"/>
      <c r="S3" s="78"/>
      <c r="T3" s="78"/>
      <c r="U3" s="78"/>
      <c r="V3" s="78"/>
      <c r="W3" s="78"/>
      <c r="X3" s="78"/>
      <c r="Y3" s="78"/>
      <c r="Z3" s="78"/>
      <c r="AA3" s="1"/>
      <c r="AB3" s="78"/>
      <c r="AC3" s="78"/>
      <c r="AD3" s="78"/>
      <c r="AE3" s="78"/>
      <c r="AF3" s="78"/>
      <c r="AG3" s="78"/>
      <c r="AH3" s="78"/>
      <c r="AI3" s="78"/>
      <c r="AJ3" s="1"/>
      <c r="AK3" s="78"/>
      <c r="AL3" s="78"/>
      <c r="AM3" s="78"/>
      <c r="AN3" s="78"/>
      <c r="AO3" s="78"/>
      <c r="AP3" s="78"/>
      <c r="AQ3" s="78"/>
      <c r="AR3" s="78"/>
      <c r="AS3" s="1"/>
      <c r="AT3" s="78"/>
      <c r="AU3" s="78"/>
      <c r="AV3" s="78"/>
      <c r="AW3" s="78"/>
      <c r="AX3" s="78"/>
      <c r="AY3" s="78"/>
      <c r="AZ3" s="78"/>
      <c r="BA3" s="78"/>
      <c r="BB3" s="1"/>
      <c r="BC3" s="78"/>
      <c r="BD3" s="78"/>
      <c r="BE3" s="78"/>
      <c r="BF3" s="78"/>
      <c r="BG3" s="78"/>
      <c r="BH3" s="78"/>
      <c r="BI3" s="78"/>
      <c r="BJ3" s="78"/>
      <c r="BK3" s="1"/>
      <c r="BL3" s="78"/>
      <c r="BM3" s="78"/>
      <c r="BN3" s="78"/>
      <c r="BO3" s="78"/>
      <c r="BP3" s="78"/>
      <c r="BQ3" s="78"/>
      <c r="BR3" s="78"/>
      <c r="BS3" s="78"/>
      <c r="BT3" s="1"/>
      <c r="BU3" s="78"/>
      <c r="BV3" s="78"/>
      <c r="BW3" s="78"/>
      <c r="BX3" s="78"/>
      <c r="BY3" s="78"/>
      <c r="BZ3" s="78"/>
      <c r="CA3" s="78"/>
      <c r="CB3" s="78"/>
      <c r="CC3" s="1"/>
      <c r="CD3" s="78"/>
      <c r="CE3" s="78"/>
      <c r="CF3" s="78"/>
      <c r="CG3" s="78"/>
      <c r="CH3" s="78"/>
      <c r="CI3" s="78"/>
      <c r="CJ3" s="78"/>
      <c r="CK3" s="78"/>
      <c r="CL3" s="1"/>
      <c r="CM3" s="78"/>
      <c r="CN3" s="78"/>
      <c r="CO3" s="78"/>
      <c r="CP3" s="78"/>
      <c r="CQ3" s="78"/>
      <c r="CR3" s="78"/>
      <c r="CS3" s="78"/>
      <c r="CT3" s="78"/>
      <c r="CU3" s="1"/>
      <c r="CV3" s="78"/>
      <c r="CW3" s="78"/>
      <c r="CX3" s="78"/>
      <c r="CY3" s="78"/>
      <c r="CZ3" s="78"/>
      <c r="DA3" s="78"/>
      <c r="DB3" s="78"/>
      <c r="DC3" s="78"/>
      <c r="DD3" s="1"/>
      <c r="DE3" s="78"/>
      <c r="DF3" s="78"/>
      <c r="DG3" s="78"/>
      <c r="DH3" s="78"/>
      <c r="DI3" s="78"/>
      <c r="DJ3" s="78"/>
      <c r="DK3" s="78"/>
      <c r="DL3" s="78"/>
      <c r="DM3" s="1"/>
      <c r="DN3" s="78"/>
      <c r="DO3" s="78"/>
      <c r="DP3" s="78"/>
      <c r="DQ3" s="78"/>
      <c r="DR3" s="78"/>
      <c r="DS3" s="78"/>
      <c r="DT3" s="78"/>
      <c r="DU3" s="78"/>
      <c r="DV3" s="1"/>
      <c r="DW3" s="78"/>
      <c r="DX3" s="78"/>
      <c r="DY3" s="78"/>
      <c r="DZ3" s="78"/>
      <c r="EA3" s="78"/>
      <c r="EB3" s="78"/>
      <c r="EC3" s="78"/>
      <c r="ED3" s="78"/>
      <c r="EE3" s="1"/>
      <c r="EF3" s="78"/>
      <c r="EG3" s="78"/>
      <c r="EH3" s="78"/>
      <c r="EI3" s="78"/>
      <c r="EJ3" s="78"/>
      <c r="EK3" s="78"/>
      <c r="EL3" s="78"/>
      <c r="EM3" s="78"/>
      <c r="EN3" s="1"/>
      <c r="EO3" s="78"/>
      <c r="EP3" s="78"/>
      <c r="EQ3" s="78"/>
      <c r="ER3" s="78"/>
      <c r="ES3" s="78"/>
      <c r="ET3" s="78"/>
      <c r="EU3" s="78"/>
      <c r="EV3" s="78"/>
      <c r="EW3" s="1"/>
      <c r="EX3" s="78"/>
      <c r="EY3" s="78"/>
      <c r="EZ3" s="78"/>
      <c r="FA3" s="78"/>
      <c r="FB3" s="78"/>
      <c r="FC3" s="78"/>
      <c r="FD3" s="78"/>
      <c r="FE3" s="78"/>
      <c r="FF3" s="1"/>
      <c r="FG3" s="78"/>
      <c r="FH3" s="78"/>
      <c r="FI3" s="78"/>
      <c r="FJ3" s="78"/>
      <c r="FK3" s="78"/>
      <c r="FL3" s="78"/>
      <c r="FM3" s="78"/>
      <c r="FN3" s="78"/>
      <c r="FO3" s="1"/>
      <c r="FP3" s="78"/>
      <c r="FQ3" s="78"/>
      <c r="FR3" s="78"/>
      <c r="FS3" s="78"/>
      <c r="FT3" s="78"/>
      <c r="FU3" s="78"/>
      <c r="FV3" s="78"/>
      <c r="FW3" s="78"/>
      <c r="FX3" s="1"/>
      <c r="FY3" s="78"/>
      <c r="FZ3" s="78"/>
      <c r="GA3" s="78"/>
      <c r="GB3" s="78"/>
      <c r="GC3" s="78"/>
      <c r="GD3" s="78"/>
      <c r="GE3" s="78"/>
      <c r="GF3" s="78"/>
      <c r="GG3" s="1"/>
      <c r="GH3" s="78"/>
      <c r="GI3" s="78"/>
      <c r="GJ3" s="78"/>
      <c r="GK3" s="78"/>
      <c r="GL3" s="78"/>
      <c r="GM3" s="78"/>
      <c r="GN3" s="78"/>
      <c r="GO3" s="78"/>
      <c r="GP3" s="1"/>
      <c r="GQ3" s="78"/>
      <c r="GR3" s="78"/>
      <c r="GS3" s="78"/>
      <c r="GT3" s="78"/>
      <c r="GU3" s="78"/>
      <c r="GV3" s="78"/>
      <c r="GW3" s="78"/>
      <c r="GX3" s="78"/>
      <c r="GY3" s="1"/>
      <c r="GZ3" s="78"/>
      <c r="HA3" s="78"/>
      <c r="HB3" s="78"/>
      <c r="HC3" s="78"/>
      <c r="HD3" s="78"/>
      <c r="HE3" s="78"/>
      <c r="HF3" s="78"/>
      <c r="HG3" s="78"/>
      <c r="HH3" s="1"/>
      <c r="HI3" s="78"/>
    </row>
    <row r="4" spans="1:17" s="46" customFormat="1" ht="12.75">
      <c r="A4" s="1"/>
      <c r="B4" s="27" t="s">
        <v>37</v>
      </c>
      <c r="C4" s="127"/>
      <c r="D4" s="127"/>
      <c r="E4" s="127"/>
      <c r="F4" s="127"/>
      <c r="G4" s="127"/>
      <c r="H4" s="127"/>
      <c r="I4" s="127"/>
      <c r="J4" s="28"/>
      <c r="K4" s="28"/>
      <c r="L4" s="28"/>
      <c r="M4" s="28"/>
      <c r="N4" s="28"/>
      <c r="O4" s="28"/>
      <c r="P4" s="28"/>
      <c r="Q4" s="29"/>
    </row>
    <row r="5" spans="1:23" s="46" customFormat="1" ht="12.75">
      <c r="A5" s="8" t="s">
        <v>137</v>
      </c>
      <c r="B5" s="52">
        <v>8.1</v>
      </c>
      <c r="C5" s="53">
        <v>8.1</v>
      </c>
      <c r="D5" s="53">
        <v>8.1</v>
      </c>
      <c r="E5" s="53">
        <v>8.1</v>
      </c>
      <c r="F5" s="53">
        <v>8.39</v>
      </c>
      <c r="G5" s="53">
        <v>3.8</v>
      </c>
      <c r="H5" s="53">
        <v>4.04</v>
      </c>
      <c r="I5" s="53">
        <v>4.85</v>
      </c>
      <c r="J5" s="53">
        <v>3.85</v>
      </c>
      <c r="K5" s="53">
        <v>4.09</v>
      </c>
      <c r="L5" s="53">
        <v>4.07</v>
      </c>
      <c r="M5" s="53">
        <v>4.04</v>
      </c>
      <c r="N5" s="53">
        <v>3.93</v>
      </c>
      <c r="O5" s="53">
        <v>4.15</v>
      </c>
      <c r="P5" s="53">
        <v>4.94</v>
      </c>
      <c r="Q5" s="54">
        <v>5.18</v>
      </c>
      <c r="S5" s="79"/>
      <c r="T5" s="79"/>
      <c r="U5" s="79"/>
      <c r="V5" s="79"/>
      <c r="W5" s="79"/>
    </row>
    <row r="6" spans="1:23" s="46" customFormat="1" ht="12.75">
      <c r="A6" s="66" t="s">
        <v>214</v>
      </c>
      <c r="B6" s="34">
        <v>67.4</v>
      </c>
      <c r="C6" s="35">
        <v>67.4</v>
      </c>
      <c r="D6" s="35">
        <v>67.4</v>
      </c>
      <c r="E6" s="35">
        <v>67.4</v>
      </c>
      <c r="F6" s="35">
        <v>77.66</v>
      </c>
      <c r="G6" s="35">
        <v>35.98</v>
      </c>
      <c r="H6" s="35">
        <v>38.97</v>
      </c>
      <c r="I6" s="35">
        <v>39.99</v>
      </c>
      <c r="J6" s="35">
        <v>39.49</v>
      </c>
      <c r="K6" s="35">
        <v>44.45</v>
      </c>
      <c r="L6" s="35">
        <v>44.95</v>
      </c>
      <c r="M6" s="35">
        <v>43.74</v>
      </c>
      <c r="N6" s="35">
        <v>45.77</v>
      </c>
      <c r="O6" s="35">
        <v>54.54</v>
      </c>
      <c r="P6" s="35">
        <v>69.62</v>
      </c>
      <c r="Q6" s="36">
        <v>70.79</v>
      </c>
      <c r="S6" s="79"/>
      <c r="T6" s="79"/>
      <c r="U6" s="79"/>
      <c r="V6" s="79"/>
      <c r="W6" s="79"/>
    </row>
    <row r="7" spans="1:23" s="46" customFormat="1" ht="12.75">
      <c r="A7" s="66" t="s">
        <v>215</v>
      </c>
      <c r="B7" s="34">
        <v>33</v>
      </c>
      <c r="C7" s="35">
        <v>33</v>
      </c>
      <c r="D7" s="35">
        <v>33</v>
      </c>
      <c r="E7" s="35">
        <v>33</v>
      </c>
      <c r="F7" s="35">
        <v>10.02</v>
      </c>
      <c r="G7" s="35">
        <v>4.81</v>
      </c>
      <c r="H7" s="35">
        <v>6.74</v>
      </c>
      <c r="I7" s="35">
        <v>6.76</v>
      </c>
      <c r="J7" s="35">
        <v>6.86</v>
      </c>
      <c r="K7" s="35">
        <v>13.67</v>
      </c>
      <c r="L7" s="35">
        <v>13.38</v>
      </c>
      <c r="M7" s="35">
        <v>13.82</v>
      </c>
      <c r="N7" s="35">
        <v>16.22</v>
      </c>
      <c r="O7" s="35">
        <v>16.58</v>
      </c>
      <c r="P7" s="35">
        <v>23.4</v>
      </c>
      <c r="Q7" s="36">
        <v>34.76</v>
      </c>
      <c r="S7" s="79"/>
      <c r="T7" s="79"/>
      <c r="U7" s="79"/>
      <c r="V7" s="79"/>
      <c r="W7" s="79"/>
    </row>
    <row r="8" spans="1:23" s="46" customFormat="1" ht="12.75">
      <c r="A8" s="66" t="s">
        <v>216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>
        <v>16.58</v>
      </c>
      <c r="P8" s="35">
        <v>23.4</v>
      </c>
      <c r="Q8" s="36">
        <v>34.76</v>
      </c>
      <c r="S8" s="79"/>
      <c r="T8" s="79"/>
      <c r="U8" s="79"/>
      <c r="V8" s="79"/>
      <c r="W8" s="79"/>
    </row>
    <row r="9" spans="1:23" s="46" customFormat="1" ht="12.75">
      <c r="A9" s="66" t="s">
        <v>217</v>
      </c>
      <c r="B9" s="34"/>
      <c r="C9" s="35"/>
      <c r="D9" s="35">
        <v>87.36</v>
      </c>
      <c r="E9" s="35">
        <v>87.36</v>
      </c>
      <c r="F9" s="35">
        <v>87.36</v>
      </c>
      <c r="G9" s="35">
        <v>41.87</v>
      </c>
      <c r="H9" s="35">
        <v>36.8</v>
      </c>
      <c r="I9" s="35">
        <v>33.39</v>
      </c>
      <c r="J9" s="35">
        <v>29.3</v>
      </c>
      <c r="K9" s="35">
        <v>72.05</v>
      </c>
      <c r="L9" s="35">
        <v>50.5</v>
      </c>
      <c r="M9" s="35">
        <v>50.5</v>
      </c>
      <c r="N9" s="35">
        <v>63.54</v>
      </c>
      <c r="O9" s="35">
        <v>60.89</v>
      </c>
      <c r="P9" s="35">
        <v>115.97</v>
      </c>
      <c r="Q9" s="36">
        <v>73.35</v>
      </c>
      <c r="S9" s="79"/>
      <c r="T9" s="79"/>
      <c r="U9" s="79"/>
      <c r="V9" s="79"/>
      <c r="W9" s="79"/>
    </row>
    <row r="10" spans="1:23" s="46" customFormat="1" ht="12.75">
      <c r="A10" s="66" t="s">
        <v>218</v>
      </c>
      <c r="B10" s="34"/>
      <c r="C10" s="35">
        <v>339.18</v>
      </c>
      <c r="D10" s="35">
        <v>339.18</v>
      </c>
      <c r="E10" s="35">
        <v>339.18</v>
      </c>
      <c r="F10" s="35">
        <v>339.18</v>
      </c>
      <c r="G10" s="35">
        <v>162.6</v>
      </c>
      <c r="H10" s="35">
        <v>149.19</v>
      </c>
      <c r="I10" s="35">
        <v>109.28</v>
      </c>
      <c r="J10" s="35">
        <v>100.5</v>
      </c>
      <c r="K10" s="35">
        <v>269.22</v>
      </c>
      <c r="L10" s="35">
        <v>305.93</v>
      </c>
      <c r="M10" s="35">
        <v>409.44</v>
      </c>
      <c r="N10" s="35">
        <v>397.02</v>
      </c>
      <c r="O10" s="35">
        <v>489.42</v>
      </c>
      <c r="P10" s="35">
        <v>449.67</v>
      </c>
      <c r="Q10" s="36">
        <v>438.47</v>
      </c>
      <c r="S10" s="79"/>
      <c r="T10" s="79"/>
      <c r="U10" s="79"/>
      <c r="V10" s="79"/>
      <c r="W10" s="79"/>
    </row>
    <row r="11" spans="1:23" s="46" customFormat="1" ht="12.75">
      <c r="A11" s="8" t="s">
        <v>219</v>
      </c>
      <c r="B11" s="34"/>
      <c r="C11" s="35"/>
      <c r="D11" s="35">
        <v>800.18</v>
      </c>
      <c r="E11" s="35">
        <v>800.18</v>
      </c>
      <c r="F11" s="35">
        <v>800.18</v>
      </c>
      <c r="G11" s="35">
        <v>379.03</v>
      </c>
      <c r="H11" s="35">
        <v>362.13</v>
      </c>
      <c r="I11" s="35">
        <v>362.68</v>
      </c>
      <c r="J11" s="35">
        <v>413.83</v>
      </c>
      <c r="K11" s="35">
        <v>1102.38</v>
      </c>
      <c r="L11" s="35">
        <v>1206.46</v>
      </c>
      <c r="M11" s="35">
        <v>1385.24</v>
      </c>
      <c r="N11" s="35">
        <v>1787.16</v>
      </c>
      <c r="O11" s="35">
        <v>1994.72</v>
      </c>
      <c r="P11" s="35">
        <v>3029.5</v>
      </c>
      <c r="Q11" s="36">
        <v>3745.49</v>
      </c>
      <c r="S11" s="79"/>
      <c r="T11" s="79"/>
      <c r="U11" s="79"/>
      <c r="V11" s="79"/>
      <c r="W11" s="79"/>
    </row>
    <row r="12" spans="1:23" s="46" customFormat="1" ht="12.75">
      <c r="A12" s="8" t="s">
        <v>220</v>
      </c>
      <c r="B12" s="34"/>
      <c r="C12" s="35"/>
      <c r="D12" s="35"/>
      <c r="E12" s="35"/>
      <c r="F12" s="35"/>
      <c r="G12" s="35"/>
      <c r="H12" s="35">
        <v>34.79</v>
      </c>
      <c r="I12" s="35">
        <v>34.79</v>
      </c>
      <c r="J12" s="35">
        <v>34.79</v>
      </c>
      <c r="K12" s="35">
        <v>34.79</v>
      </c>
      <c r="L12" s="35">
        <v>26.47</v>
      </c>
      <c r="M12" s="35">
        <v>26.47</v>
      </c>
      <c r="N12" s="35">
        <v>25.99</v>
      </c>
      <c r="O12" s="35">
        <v>24.97</v>
      </c>
      <c r="P12" s="35">
        <v>50.38</v>
      </c>
      <c r="Q12" s="36">
        <v>25.9</v>
      </c>
      <c r="S12" s="79"/>
      <c r="T12" s="79"/>
      <c r="U12" s="79"/>
      <c r="V12" s="79"/>
      <c r="W12" s="79"/>
    </row>
    <row r="13" spans="1:23" s="46" customFormat="1" ht="12.75">
      <c r="A13" s="1"/>
      <c r="B13" s="5" t="s">
        <v>196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S13" s="79"/>
      <c r="T13" s="79"/>
      <c r="U13" s="79"/>
      <c r="V13" s="79"/>
      <c r="W13" s="79"/>
    </row>
    <row r="14" spans="1:23" s="46" customFormat="1" ht="12.75">
      <c r="A14" s="8" t="s">
        <v>137</v>
      </c>
      <c r="B14" s="34">
        <v>10.394283455099997</v>
      </c>
      <c r="C14" s="35">
        <v>10.332289716799202</v>
      </c>
      <c r="D14" s="35">
        <v>10.15066743662109</v>
      </c>
      <c r="E14" s="35">
        <v>10.042785946956519</v>
      </c>
      <c r="F14" s="35">
        <v>10.118819988430449</v>
      </c>
      <c r="G14" s="35">
        <v>4.393090549369368</v>
      </c>
      <c r="H14" s="35">
        <v>4.473088247489214</v>
      </c>
      <c r="I14" s="35">
        <v>5.186448020291666</v>
      </c>
      <c r="J14" s="35">
        <v>4.01339785</v>
      </c>
      <c r="K14" s="35">
        <v>4.17589</v>
      </c>
      <c r="L14" s="35">
        <v>4.07</v>
      </c>
      <c r="M14" s="35">
        <v>3.9881539980256666</v>
      </c>
      <c r="N14" s="35">
        <v>3.8072283087284347</v>
      </c>
      <c r="O14" s="35">
        <v>3.858306711311435</v>
      </c>
      <c r="P14" s="35">
        <v>4.493913459052292</v>
      </c>
      <c r="Q14" s="36">
        <v>4.638032714999456</v>
      </c>
      <c r="S14" s="79"/>
      <c r="T14" s="79"/>
      <c r="U14" s="79"/>
      <c r="V14" s="79"/>
      <c r="W14" s="79"/>
    </row>
    <row r="15" spans="1:23" s="46" customFormat="1" ht="12.75">
      <c r="A15" s="66" t="s">
        <v>214</v>
      </c>
      <c r="B15" s="34">
        <v>86.49070430539999</v>
      </c>
      <c r="C15" s="35">
        <v>85.97485517435386</v>
      </c>
      <c r="D15" s="35">
        <v>84.46357842324217</v>
      </c>
      <c r="E15" s="35">
        <v>83.56589787961352</v>
      </c>
      <c r="F15" s="35">
        <v>93.66240289648493</v>
      </c>
      <c r="G15" s="35">
        <v>41.59563104376575</v>
      </c>
      <c r="H15" s="35">
        <v>43.14758638729075</v>
      </c>
      <c r="I15" s="35">
        <v>42.76413532607499</v>
      </c>
      <c r="J15" s="35">
        <v>41.165995089999996</v>
      </c>
      <c r="K15" s="35">
        <v>45.38345</v>
      </c>
      <c r="L15" s="35">
        <v>44.95</v>
      </c>
      <c r="M15" s="35">
        <v>43.17867719644621</v>
      </c>
      <c r="N15" s="35">
        <v>44.34016277111971</v>
      </c>
      <c r="O15" s="35">
        <v>50.70651759877726</v>
      </c>
      <c r="P15" s="35">
        <v>63.33325000389081</v>
      </c>
      <c r="Q15" s="36">
        <v>63.3834625279559</v>
      </c>
      <c r="S15" s="79"/>
      <c r="T15" s="79"/>
      <c r="U15" s="79"/>
      <c r="V15" s="79"/>
      <c r="W15" s="79"/>
    </row>
    <row r="16" spans="1:23" s="46" customFormat="1" ht="12.75">
      <c r="A16" s="66" t="s">
        <v>215</v>
      </c>
      <c r="B16" s="34">
        <v>42.34708074299999</v>
      </c>
      <c r="C16" s="35">
        <v>42.09451366103379</v>
      </c>
      <c r="D16" s="35">
        <v>41.35457103808593</v>
      </c>
      <c r="E16" s="35">
        <v>40.915053857971</v>
      </c>
      <c r="F16" s="35">
        <v>12.084693240056387</v>
      </c>
      <c r="G16" s="35">
        <v>5.560727774333332</v>
      </c>
      <c r="H16" s="35">
        <v>7.462528412890421</v>
      </c>
      <c r="I16" s="35">
        <v>7.228946106633332</v>
      </c>
      <c r="J16" s="35">
        <v>7.151145259999999</v>
      </c>
      <c r="K16" s="35">
        <v>13.95707</v>
      </c>
      <c r="L16" s="35">
        <v>13.38</v>
      </c>
      <c r="M16" s="35">
        <v>13.642645607107603</v>
      </c>
      <c r="N16" s="35">
        <v>15.713293426863919</v>
      </c>
      <c r="O16" s="35">
        <v>15.414632596034597</v>
      </c>
      <c r="P16" s="35">
        <v>21.2869584902477</v>
      </c>
      <c r="Q16" s="36">
        <v>31.12316933849056</v>
      </c>
      <c r="S16" s="79"/>
      <c r="T16" s="79"/>
      <c r="U16" s="79"/>
      <c r="V16" s="79"/>
      <c r="W16" s="79"/>
    </row>
    <row r="17" spans="1:23" s="46" customFormat="1" ht="12.75">
      <c r="A17" s="66" t="s">
        <v>216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>
        <v>15.414632596034597</v>
      </c>
      <c r="P17" s="35">
        <v>21.2869584902477</v>
      </c>
      <c r="Q17" s="36">
        <v>31.12316933849056</v>
      </c>
      <c r="S17" s="79"/>
      <c r="T17" s="79"/>
      <c r="U17" s="79"/>
      <c r="V17" s="79"/>
      <c r="W17" s="79"/>
    </row>
    <row r="18" spans="1:23" s="46" customFormat="1" ht="12.75">
      <c r="A18" s="66" t="s">
        <v>217</v>
      </c>
      <c r="B18" s="34"/>
      <c r="C18" s="35"/>
      <c r="D18" s="35">
        <v>109.47682805718748</v>
      </c>
      <c r="E18" s="35">
        <v>108.31330621310143</v>
      </c>
      <c r="F18" s="35">
        <v>105.36115782947365</v>
      </c>
      <c r="G18" s="35">
        <v>48.40492139528828</v>
      </c>
      <c r="H18" s="35">
        <v>40.74496225435719</v>
      </c>
      <c r="I18" s="35">
        <v>35.70628853557499</v>
      </c>
      <c r="J18" s="35">
        <v>30.543521299999995</v>
      </c>
      <c r="K18" s="35">
        <v>73.56305</v>
      </c>
      <c r="L18" s="35">
        <v>50.5</v>
      </c>
      <c r="M18" s="35">
        <v>49.851924975320834</v>
      </c>
      <c r="N18" s="35">
        <v>61.55503479302919</v>
      </c>
      <c r="O18" s="35">
        <v>56.61019172331404</v>
      </c>
      <c r="P18" s="35">
        <v>105.49780239803529</v>
      </c>
      <c r="Q18" s="36">
        <v>65.6756176921255</v>
      </c>
      <c r="S18" s="79"/>
      <c r="T18" s="79"/>
      <c r="U18" s="79"/>
      <c r="V18" s="79"/>
      <c r="W18" s="79"/>
    </row>
    <row r="19" spans="1:23" s="46" customFormat="1" ht="12.75">
      <c r="A19" s="66" t="s">
        <v>218</v>
      </c>
      <c r="B19" s="34"/>
      <c r="C19" s="35">
        <v>432.65506495604365</v>
      </c>
      <c r="D19" s="35">
        <v>425.04980014236315</v>
      </c>
      <c r="E19" s="35">
        <v>420.5323626529275</v>
      </c>
      <c r="F19" s="35">
        <v>409.07048434753744</v>
      </c>
      <c r="G19" s="35">
        <v>187.97803245459454</v>
      </c>
      <c r="H19" s="35">
        <v>165.18317713933558</v>
      </c>
      <c r="I19" s="35">
        <v>116.86083291906665</v>
      </c>
      <c r="J19" s="35">
        <v>104.76532049999997</v>
      </c>
      <c r="K19" s="35">
        <v>274.87362</v>
      </c>
      <c r="L19" s="35">
        <v>305.93</v>
      </c>
      <c r="M19" s="35">
        <v>404.1855873642646</v>
      </c>
      <c r="N19" s="35">
        <v>384.6172476161229</v>
      </c>
      <c r="O19" s="35">
        <v>455.01987244579334</v>
      </c>
      <c r="P19" s="35">
        <v>409.06438565426</v>
      </c>
      <c r="Q19" s="36">
        <v>392.594247981817</v>
      </c>
      <c r="S19" s="79"/>
      <c r="T19" s="79"/>
      <c r="U19" s="79"/>
      <c r="V19" s="79"/>
      <c r="W19" s="79"/>
    </row>
    <row r="20" spans="1:23" s="46" customFormat="1" ht="12.75">
      <c r="A20" s="8" t="s">
        <v>219</v>
      </c>
      <c r="B20" s="34"/>
      <c r="C20" s="35"/>
      <c r="D20" s="35">
        <v>1002.7606258562301</v>
      </c>
      <c r="E20" s="35">
        <v>992.1032665476132</v>
      </c>
      <c r="F20" s="35">
        <v>965.0628579668982</v>
      </c>
      <c r="G20" s="35">
        <v>438.18766077038725</v>
      </c>
      <c r="H20" s="35">
        <v>400.95035818397747</v>
      </c>
      <c r="I20" s="35">
        <v>387.8393748452333</v>
      </c>
      <c r="J20" s="35">
        <v>431.3933590299999</v>
      </c>
      <c r="K20" s="35">
        <v>1125.52998</v>
      </c>
      <c r="L20" s="35">
        <v>1206.46</v>
      </c>
      <c r="M20" s="35">
        <v>1367.4629812438304</v>
      </c>
      <c r="N20" s="35">
        <v>1731.3298076913763</v>
      </c>
      <c r="O20" s="35">
        <v>1854.5160393222036</v>
      </c>
      <c r="P20" s="35">
        <v>2755.933365222453</v>
      </c>
      <c r="Q20" s="36">
        <v>3353.6110335334583</v>
      </c>
      <c r="S20" s="79"/>
      <c r="T20" s="79"/>
      <c r="U20" s="79"/>
      <c r="V20" s="79"/>
      <c r="W20" s="79"/>
    </row>
    <row r="21" spans="1:23" s="46" customFormat="1" ht="12.75">
      <c r="A21" s="8" t="s">
        <v>220</v>
      </c>
      <c r="B21" s="37"/>
      <c r="C21" s="38"/>
      <c r="D21" s="38"/>
      <c r="E21" s="38"/>
      <c r="F21" s="38"/>
      <c r="G21" s="38"/>
      <c r="H21" s="38">
        <v>38.51949013122518</v>
      </c>
      <c r="I21" s="38">
        <v>37.20340755174166</v>
      </c>
      <c r="J21" s="38">
        <v>36.26652238999999</v>
      </c>
      <c r="K21" s="38">
        <v>35.52059</v>
      </c>
      <c r="L21" s="38">
        <v>26.47</v>
      </c>
      <c r="M21" s="38">
        <v>26.130306021717672</v>
      </c>
      <c r="N21" s="38">
        <v>25.178082377570487</v>
      </c>
      <c r="O21" s="38">
        <v>23.214920140107594</v>
      </c>
      <c r="P21" s="38">
        <v>45.830639689687146</v>
      </c>
      <c r="Q21" s="39">
        <v>23.190163574997282</v>
      </c>
      <c r="S21" s="79"/>
      <c r="T21" s="79"/>
      <c r="U21" s="79"/>
      <c r="V21" s="79"/>
      <c r="W21" s="79"/>
    </row>
    <row r="22" spans="1:17" ht="12.75">
      <c r="A22" s="20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9" ht="12.75">
      <c r="A23" s="123" t="s">
        <v>184</v>
      </c>
      <c r="B23" s="19"/>
      <c r="C23" s="19"/>
      <c r="D23" s="19"/>
      <c r="E23" s="19"/>
      <c r="F23" s="19"/>
      <c r="G23" s="19"/>
      <c r="H23" s="19"/>
      <c r="I23" s="19"/>
    </row>
    <row r="24" ht="12.75">
      <c r="A24" s="19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F64"/>
  <sheetViews>
    <sheetView workbookViewId="0" topLeftCell="A40">
      <selection activeCell="D38" sqref="D38"/>
    </sheetView>
  </sheetViews>
  <sheetFormatPr defaultColWidth="9.140625" defaultRowHeight="12.75"/>
  <cols>
    <col min="1" max="1" width="49.28125" style="0" bestFit="1" customWidth="1"/>
  </cols>
  <sheetData>
    <row r="1" spans="1:40" ht="12.75">
      <c r="A1" s="1" t="s">
        <v>192</v>
      </c>
      <c r="B1" s="2" t="s">
        <v>203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46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240" s="46" customFormat="1" ht="12.75">
      <c r="A3" s="1"/>
      <c r="B3" s="69">
        <v>1972</v>
      </c>
      <c r="C3" s="70">
        <v>1973</v>
      </c>
      <c r="D3" s="70">
        <v>1974</v>
      </c>
      <c r="E3" s="70">
        <v>1975</v>
      </c>
      <c r="F3" s="70">
        <v>1976</v>
      </c>
      <c r="G3" s="70">
        <v>1977</v>
      </c>
      <c r="H3" s="70">
        <v>1978</v>
      </c>
      <c r="I3" s="70">
        <v>1979</v>
      </c>
      <c r="J3" s="70">
        <v>1980</v>
      </c>
      <c r="K3" s="70">
        <v>1981</v>
      </c>
      <c r="L3" s="70">
        <v>1982</v>
      </c>
      <c r="M3" s="70">
        <v>1983</v>
      </c>
      <c r="N3" s="70">
        <v>1984</v>
      </c>
      <c r="O3" s="70">
        <v>1985</v>
      </c>
      <c r="P3" s="70">
        <v>1986</v>
      </c>
      <c r="Q3" s="70">
        <v>1987</v>
      </c>
      <c r="R3" s="70">
        <v>1988</v>
      </c>
      <c r="S3" s="70">
        <v>1989</v>
      </c>
      <c r="T3" s="70">
        <v>1990</v>
      </c>
      <c r="U3" s="70">
        <v>1991</v>
      </c>
      <c r="V3" s="70">
        <v>1992</v>
      </c>
      <c r="W3" s="70">
        <v>1993</v>
      </c>
      <c r="X3" s="70">
        <v>1994</v>
      </c>
      <c r="Y3" s="70">
        <v>1995</v>
      </c>
      <c r="Z3" s="70">
        <v>1996</v>
      </c>
      <c r="AA3" s="70">
        <v>1997</v>
      </c>
      <c r="AB3" s="70">
        <v>1998</v>
      </c>
      <c r="AC3" s="70">
        <v>1999</v>
      </c>
      <c r="AD3" s="70">
        <v>2000</v>
      </c>
      <c r="AE3" s="70">
        <v>2001</v>
      </c>
      <c r="AF3" s="70">
        <v>2002</v>
      </c>
      <c r="AG3" s="70">
        <v>2003</v>
      </c>
      <c r="AH3" s="70">
        <v>2004</v>
      </c>
      <c r="AI3" s="70">
        <v>2005</v>
      </c>
      <c r="AJ3" s="70">
        <v>2006</v>
      </c>
      <c r="AK3" s="70">
        <v>2007</v>
      </c>
      <c r="AL3" s="70">
        <v>2008</v>
      </c>
      <c r="AM3" s="70">
        <v>2009</v>
      </c>
      <c r="AN3" s="71">
        <v>2010</v>
      </c>
      <c r="AO3" s="1"/>
      <c r="AP3" s="78"/>
      <c r="AQ3" s="78"/>
      <c r="AR3" s="78"/>
      <c r="AS3" s="78"/>
      <c r="AT3" s="78"/>
      <c r="AU3" s="78"/>
      <c r="AV3" s="78"/>
      <c r="AW3" s="78"/>
      <c r="AX3" s="1"/>
      <c r="AY3" s="78"/>
      <c r="AZ3" s="78"/>
      <c r="BA3" s="78"/>
      <c r="BB3" s="78"/>
      <c r="BC3" s="78"/>
      <c r="BD3" s="78"/>
      <c r="BE3" s="78"/>
      <c r="BF3" s="78"/>
      <c r="BG3" s="1"/>
      <c r="BH3" s="78"/>
      <c r="BI3" s="78"/>
      <c r="BJ3" s="78"/>
      <c r="BK3" s="78"/>
      <c r="BL3" s="78"/>
      <c r="BM3" s="78"/>
      <c r="BN3" s="78"/>
      <c r="BO3" s="78"/>
      <c r="BP3" s="1"/>
      <c r="BQ3" s="78"/>
      <c r="BR3" s="78"/>
      <c r="BS3" s="78"/>
      <c r="BT3" s="78"/>
      <c r="BU3" s="78"/>
      <c r="BV3" s="78"/>
      <c r="BW3" s="78"/>
      <c r="BX3" s="78"/>
      <c r="BY3" s="1"/>
      <c r="BZ3" s="78"/>
      <c r="CA3" s="78"/>
      <c r="CB3" s="78"/>
      <c r="CC3" s="78"/>
      <c r="CD3" s="78"/>
      <c r="CE3" s="78"/>
      <c r="CF3" s="78"/>
      <c r="CG3" s="78"/>
      <c r="CH3" s="1"/>
      <c r="CI3" s="78"/>
      <c r="CJ3" s="78"/>
      <c r="CK3" s="78"/>
      <c r="CL3" s="78"/>
      <c r="CM3" s="78"/>
      <c r="CN3" s="78"/>
      <c r="CO3" s="78"/>
      <c r="CP3" s="78"/>
      <c r="CQ3" s="1"/>
      <c r="CR3" s="78"/>
      <c r="CS3" s="78"/>
      <c r="CT3" s="78"/>
      <c r="CU3" s="78"/>
      <c r="CV3" s="78"/>
      <c r="CW3" s="78"/>
      <c r="CX3" s="78"/>
      <c r="CY3" s="78"/>
      <c r="CZ3" s="1"/>
      <c r="DA3" s="78"/>
      <c r="DB3" s="78"/>
      <c r="DC3" s="78"/>
      <c r="DD3" s="78"/>
      <c r="DE3" s="78"/>
      <c r="DF3" s="78"/>
      <c r="DG3" s="78"/>
      <c r="DH3" s="78"/>
      <c r="DI3" s="1"/>
      <c r="DJ3" s="78"/>
      <c r="DK3" s="78"/>
      <c r="DL3" s="78"/>
      <c r="DM3" s="78"/>
      <c r="DN3" s="78"/>
      <c r="DO3" s="78"/>
      <c r="DP3" s="78"/>
      <c r="DQ3" s="78"/>
      <c r="DR3" s="1"/>
      <c r="DS3" s="78"/>
      <c r="DT3" s="78"/>
      <c r="DU3" s="78"/>
      <c r="DV3" s="78"/>
      <c r="DW3" s="78"/>
      <c r="DX3" s="78"/>
      <c r="DY3" s="78"/>
      <c r="DZ3" s="78"/>
      <c r="EA3" s="1"/>
      <c r="EB3" s="78"/>
      <c r="EC3" s="78"/>
      <c r="ED3" s="78"/>
      <c r="EE3" s="78"/>
      <c r="EF3" s="78"/>
      <c r="EG3" s="78"/>
      <c r="EH3" s="78"/>
      <c r="EI3" s="78"/>
      <c r="EJ3" s="1"/>
      <c r="EK3" s="78"/>
      <c r="EL3" s="78"/>
      <c r="EM3" s="78"/>
      <c r="EN3" s="78"/>
      <c r="EO3" s="78"/>
      <c r="EP3" s="78"/>
      <c r="EQ3" s="78"/>
      <c r="ER3" s="78"/>
      <c r="ES3" s="1"/>
      <c r="ET3" s="78"/>
      <c r="EU3" s="78"/>
      <c r="EV3" s="78"/>
      <c r="EW3" s="78"/>
      <c r="EX3" s="78"/>
      <c r="EY3" s="78"/>
      <c r="EZ3" s="78"/>
      <c r="FA3" s="78"/>
      <c r="FB3" s="1"/>
      <c r="FC3" s="78"/>
      <c r="FD3" s="78"/>
      <c r="FE3" s="78"/>
      <c r="FF3" s="78"/>
      <c r="FG3" s="78"/>
      <c r="FH3" s="78"/>
      <c r="FI3" s="78"/>
      <c r="FJ3" s="78"/>
      <c r="FK3" s="1"/>
      <c r="FL3" s="78"/>
      <c r="FM3" s="78"/>
      <c r="FN3" s="78"/>
      <c r="FO3" s="78"/>
      <c r="FP3" s="78"/>
      <c r="FQ3" s="78"/>
      <c r="FR3" s="78"/>
      <c r="FS3" s="78"/>
      <c r="FT3" s="1"/>
      <c r="FU3" s="78"/>
      <c r="FV3" s="78"/>
      <c r="FW3" s="78"/>
      <c r="FX3" s="78"/>
      <c r="FY3" s="78"/>
      <c r="FZ3" s="78"/>
      <c r="GA3" s="78"/>
      <c r="GB3" s="78"/>
      <c r="GC3" s="1"/>
      <c r="GD3" s="78"/>
      <c r="GE3" s="78"/>
      <c r="GF3" s="78"/>
      <c r="GG3" s="78"/>
      <c r="GH3" s="78"/>
      <c r="GI3" s="78"/>
      <c r="GJ3" s="78"/>
      <c r="GK3" s="78"/>
      <c r="GL3" s="1"/>
      <c r="GM3" s="78"/>
      <c r="GN3" s="78"/>
      <c r="GO3" s="78"/>
      <c r="GP3" s="78"/>
      <c r="GQ3" s="78"/>
      <c r="GR3" s="78"/>
      <c r="GS3" s="78"/>
      <c r="GT3" s="78"/>
      <c r="GU3" s="1"/>
      <c r="GV3" s="78"/>
      <c r="GW3" s="78"/>
      <c r="GX3" s="78"/>
      <c r="GY3" s="78"/>
      <c r="GZ3" s="78"/>
      <c r="HA3" s="78"/>
      <c r="HB3" s="78"/>
      <c r="HC3" s="78"/>
      <c r="HD3" s="1"/>
      <c r="HE3" s="78"/>
      <c r="HF3" s="78"/>
      <c r="HG3" s="78"/>
      <c r="HH3" s="78"/>
      <c r="HI3" s="78"/>
      <c r="HJ3" s="78"/>
      <c r="HK3" s="78"/>
      <c r="HL3" s="78"/>
      <c r="HM3" s="1"/>
      <c r="HN3" s="78"/>
      <c r="HO3" s="78"/>
      <c r="HP3" s="78"/>
      <c r="HQ3" s="78"/>
      <c r="HR3" s="78"/>
      <c r="HS3" s="78"/>
      <c r="HT3" s="78"/>
      <c r="HU3" s="78"/>
      <c r="HV3" s="1"/>
      <c r="HW3" s="78"/>
      <c r="HX3" s="78"/>
      <c r="HY3" s="78"/>
      <c r="HZ3" s="78"/>
      <c r="IA3" s="78"/>
      <c r="IB3" s="78"/>
      <c r="IC3" s="78"/>
      <c r="ID3" s="78"/>
      <c r="IE3" s="1"/>
      <c r="IF3" s="78"/>
    </row>
    <row r="4" spans="1:40" s="46" customFormat="1" ht="12.75">
      <c r="A4" s="1"/>
      <c r="B4" s="27" t="s">
        <v>139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8"/>
      <c r="AH4" s="28"/>
      <c r="AI4" s="28"/>
      <c r="AJ4" s="28"/>
      <c r="AK4" s="28"/>
      <c r="AL4" s="28"/>
      <c r="AM4" s="28"/>
      <c r="AN4" s="29"/>
    </row>
    <row r="5" spans="1:46" s="46" customFormat="1" ht="12.75">
      <c r="A5" s="8" t="s">
        <v>140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4"/>
      <c r="AP5" s="79"/>
      <c r="AQ5" s="79"/>
      <c r="AR5" s="79"/>
      <c r="AS5" s="79"/>
      <c r="AT5" s="79"/>
    </row>
    <row r="6" spans="1:46" s="46" customFormat="1" ht="12.75">
      <c r="A6" s="15" t="s">
        <v>204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>
        <v>112.33783029527478</v>
      </c>
      <c r="AB6" s="35">
        <v>119.95680012342822</v>
      </c>
      <c r="AC6" s="35">
        <v>149.3163801044602</v>
      </c>
      <c r="AD6" s="35">
        <v>160.4750461457762</v>
      </c>
      <c r="AE6" s="35">
        <v>172.43628900832178</v>
      </c>
      <c r="AF6" s="35">
        <v>186.5158104111084</v>
      </c>
      <c r="AG6" s="35">
        <v>192.37850467106668</v>
      </c>
      <c r="AH6" s="35">
        <v>189</v>
      </c>
      <c r="AI6" s="35">
        <v>179</v>
      </c>
      <c r="AJ6" s="35">
        <v>181</v>
      </c>
      <c r="AK6" s="35">
        <v>197</v>
      </c>
      <c r="AL6" s="35">
        <v>208</v>
      </c>
      <c r="AM6" s="35">
        <v>216</v>
      </c>
      <c r="AN6" s="36">
        <v>226.23512285082828</v>
      </c>
      <c r="AP6" s="79"/>
      <c r="AQ6" s="79"/>
      <c r="AR6" s="79"/>
      <c r="AS6" s="79"/>
      <c r="AT6" s="79"/>
    </row>
    <row r="7" spans="1:46" s="46" customFormat="1" ht="12.75">
      <c r="A7" s="25" t="s">
        <v>141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6">
        <v>229</v>
      </c>
      <c r="AP7" s="79"/>
      <c r="AQ7" s="79"/>
      <c r="AR7" s="79"/>
      <c r="AS7" s="79"/>
      <c r="AT7" s="79"/>
    </row>
    <row r="8" spans="1:46" s="46" customFormat="1" ht="12.75">
      <c r="A8" s="25" t="s">
        <v>142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6">
        <v>133</v>
      </c>
      <c r="AP8" s="79"/>
      <c r="AQ8" s="79"/>
      <c r="AR8" s="79"/>
      <c r="AS8" s="79"/>
      <c r="AT8" s="79"/>
    </row>
    <row r="9" spans="1:46" s="46" customFormat="1" ht="12.75">
      <c r="A9" s="15" t="s">
        <v>205</v>
      </c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>
        <v>134.17</v>
      </c>
      <c r="AH9" s="35">
        <v>146</v>
      </c>
      <c r="AI9" s="35">
        <v>140</v>
      </c>
      <c r="AJ9" s="35"/>
      <c r="AK9" s="35"/>
      <c r="AL9" s="35"/>
      <c r="AM9" s="35"/>
      <c r="AN9" s="36"/>
      <c r="AP9" s="79"/>
      <c r="AQ9" s="79"/>
      <c r="AR9" s="79"/>
      <c r="AS9" s="79"/>
      <c r="AT9" s="79"/>
    </row>
    <row r="10" spans="1:46" s="46" customFormat="1" ht="12.75">
      <c r="A10" s="15" t="s">
        <v>206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>
        <v>98.0074510711482</v>
      </c>
      <c r="AB10" s="35">
        <v>80.09220813990952</v>
      </c>
      <c r="AC10" s="35">
        <v>80.09220813990952</v>
      </c>
      <c r="AD10" s="35">
        <v>80.09</v>
      </c>
      <c r="AE10" s="35">
        <v>80.09</v>
      </c>
      <c r="AF10" s="35">
        <v>80.9</v>
      </c>
      <c r="AG10" s="35">
        <v>98</v>
      </c>
      <c r="AH10" s="35">
        <v>93</v>
      </c>
      <c r="AI10" s="35">
        <v>109</v>
      </c>
      <c r="AJ10" s="35"/>
      <c r="AK10" s="35"/>
      <c r="AL10" s="35"/>
      <c r="AM10" s="35"/>
      <c r="AN10" s="36"/>
      <c r="AP10" s="79"/>
      <c r="AQ10" s="79"/>
      <c r="AR10" s="79"/>
      <c r="AS10" s="79"/>
      <c r="AT10" s="79"/>
    </row>
    <row r="11" spans="1:46" s="46" customFormat="1" ht="12.75">
      <c r="A11" s="15" t="s">
        <v>207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>
        <v>66.6194735241933</v>
      </c>
      <c r="AC11" s="35">
        <v>95.32</v>
      </c>
      <c r="AD11" s="35">
        <v>62.62</v>
      </c>
      <c r="AE11" s="35">
        <v>68.82</v>
      </c>
      <c r="AF11" s="35">
        <v>73.72</v>
      </c>
      <c r="AG11" s="35">
        <v>49.31</v>
      </c>
      <c r="AH11" s="35">
        <v>67</v>
      </c>
      <c r="AI11" s="35">
        <v>67</v>
      </c>
      <c r="AJ11" s="35">
        <v>72</v>
      </c>
      <c r="AK11" s="35">
        <v>72</v>
      </c>
      <c r="AL11" s="35">
        <v>60</v>
      </c>
      <c r="AM11" s="35">
        <v>85</v>
      </c>
      <c r="AN11" s="36">
        <v>51</v>
      </c>
      <c r="AP11" s="79"/>
      <c r="AQ11" s="79"/>
      <c r="AR11" s="79"/>
      <c r="AS11" s="79"/>
      <c r="AT11" s="79"/>
    </row>
    <row r="12" spans="1:46" s="46" customFormat="1" ht="12.75">
      <c r="A12" s="15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6"/>
      <c r="AP12" s="79"/>
      <c r="AQ12" s="79"/>
      <c r="AR12" s="79"/>
      <c r="AS12" s="79"/>
      <c r="AT12" s="79"/>
    </row>
    <row r="13" spans="1:46" s="46" customFormat="1" ht="12.75">
      <c r="A13" s="15" t="s">
        <v>208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>
        <v>290.0975609756098</v>
      </c>
      <c r="AN13" s="36">
        <v>314.53413236902946</v>
      </c>
      <c r="AP13" s="79"/>
      <c r="AQ13" s="79"/>
      <c r="AR13" s="79"/>
      <c r="AS13" s="79"/>
      <c r="AT13" s="79"/>
    </row>
    <row r="14" spans="1:46" s="46" customFormat="1" ht="12.75">
      <c r="A14" s="25" t="s">
        <v>209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>
        <v>328</v>
      </c>
      <c r="AN14" s="36">
        <v>367</v>
      </c>
      <c r="AP14" s="79"/>
      <c r="AQ14" s="79"/>
      <c r="AR14" s="79"/>
      <c r="AS14" s="79"/>
      <c r="AT14" s="79"/>
    </row>
    <row r="15" spans="1:46" s="46" customFormat="1" ht="12.75">
      <c r="A15" s="25" t="s">
        <v>143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>
        <v>283</v>
      </c>
      <c r="AN15" s="36">
        <v>285</v>
      </c>
      <c r="AP15" s="79"/>
      <c r="AQ15" s="79"/>
      <c r="AR15" s="79"/>
      <c r="AS15" s="79"/>
      <c r="AT15" s="79"/>
    </row>
    <row r="16" spans="1:46" s="46" customFormat="1" ht="12.75">
      <c r="A16" s="15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6"/>
      <c r="AP16" s="79"/>
      <c r="AQ16" s="79"/>
      <c r="AR16" s="79"/>
      <c r="AS16" s="79"/>
      <c r="AT16" s="79"/>
    </row>
    <row r="17" spans="1:46" s="46" customFormat="1" ht="12.75">
      <c r="A17" s="15" t="s">
        <v>210</v>
      </c>
      <c r="B17" s="34">
        <v>122.5570456653738</v>
      </c>
      <c r="C17" s="35">
        <v>155.32789426602244</v>
      </c>
      <c r="D17" s="35">
        <v>200.89337595251027</v>
      </c>
      <c r="E17" s="35">
        <v>204.95248447875724</v>
      </c>
      <c r="F17" s="35">
        <v>222.72038680440738</v>
      </c>
      <c r="G17" s="35">
        <v>221.78746010900738</v>
      </c>
      <c r="H17" s="35">
        <v>255.16683850578193</v>
      </c>
      <c r="I17" s="35">
        <v>265.4320580188072</v>
      </c>
      <c r="J17" s="35">
        <v>270.5073876194937</v>
      </c>
      <c r="K17" s="35">
        <v>287.4968973470516</v>
      </c>
      <c r="L17" s="35">
        <v>266.2142940257626</v>
      </c>
      <c r="M17" s="35">
        <v>260.48476374821286</v>
      </c>
      <c r="N17" s="35">
        <v>265.2089750411866</v>
      </c>
      <c r="O17" s="35">
        <v>255.74310296276948</v>
      </c>
      <c r="P17" s="35">
        <v>267.7199367038917</v>
      </c>
      <c r="Q17" s="35">
        <v>276.30030873222535</v>
      </c>
      <c r="R17" s="35">
        <v>334.9678116592212</v>
      </c>
      <c r="S17" s="35">
        <v>275.799979657582</v>
      </c>
      <c r="T17" s="35">
        <v>299.2759785789099</v>
      </c>
      <c r="U17" s="35">
        <v>317.1736281136072</v>
      </c>
      <c r="V17" s="35">
        <v>325.12005183785834</v>
      </c>
      <c r="W17" s="35">
        <v>308.2660135822159</v>
      </c>
      <c r="X17" s="35">
        <v>345.4662301295159</v>
      </c>
      <c r="Y17" s="35">
        <v>352.62523577512775</v>
      </c>
      <c r="Z17" s="35">
        <v>345.09769174537297</v>
      </c>
      <c r="AA17" s="35">
        <v>317.54785805571174</v>
      </c>
      <c r="AB17" s="35">
        <v>362.358347565419</v>
      </c>
      <c r="AC17" s="35">
        <v>324.4243552529949</v>
      </c>
      <c r="AD17" s="35">
        <v>324.2795180722892</v>
      </c>
      <c r="AE17" s="35">
        <v>352.688178939034</v>
      </c>
      <c r="AF17" s="35">
        <v>388.58411271896426</v>
      </c>
      <c r="AG17" s="35">
        <v>386.9679722436391</v>
      </c>
      <c r="AH17" s="35">
        <v>441</v>
      </c>
      <c r="AI17" s="35">
        <v>435</v>
      </c>
      <c r="AJ17" s="35">
        <v>444</v>
      </c>
      <c r="AK17" s="35">
        <v>449</v>
      </c>
      <c r="AL17" s="35">
        <v>455</v>
      </c>
      <c r="AM17" s="35">
        <v>478</v>
      </c>
      <c r="AN17" s="36">
        <v>480</v>
      </c>
      <c r="AP17" s="79"/>
      <c r="AQ17" s="79"/>
      <c r="AR17" s="79"/>
      <c r="AS17" s="79"/>
      <c r="AT17" s="79"/>
    </row>
    <row r="18" spans="1:46" s="46" customFormat="1" ht="12.75">
      <c r="A18" s="25" t="s">
        <v>144</v>
      </c>
      <c r="B18" s="34"/>
      <c r="C18" s="35"/>
      <c r="D18" s="35"/>
      <c r="E18" s="35"/>
      <c r="F18" s="35">
        <v>89.39470256975736</v>
      </c>
      <c r="G18" s="35">
        <v>251.3023581398271</v>
      </c>
      <c r="H18" s="35">
        <v>267.2951957791229</v>
      </c>
      <c r="I18" s="35">
        <v>311.29558030115453</v>
      </c>
      <c r="J18" s="35">
        <v>306.03466944287715</v>
      </c>
      <c r="K18" s="35">
        <v>317.75109954292594</v>
      </c>
      <c r="L18" s="35">
        <v>311.29322823783525</v>
      </c>
      <c r="M18" s="35">
        <v>293.14201959422974</v>
      </c>
      <c r="N18" s="35">
        <v>293.14201959422974</v>
      </c>
      <c r="O18" s="35">
        <v>295.4109206746804</v>
      </c>
      <c r="P18" s="35">
        <v>305.8478656447536</v>
      </c>
      <c r="Q18" s="35">
        <v>292.23445916204946</v>
      </c>
      <c r="R18" s="35">
        <v>295.86470089077056</v>
      </c>
      <c r="S18" s="35">
        <v>295.86470089077056</v>
      </c>
      <c r="T18" s="35">
        <v>318.5537116952775</v>
      </c>
      <c r="U18" s="35">
        <v>326.26797536880986</v>
      </c>
      <c r="V18" s="35">
        <v>334.8897994745225</v>
      </c>
      <c r="W18" s="35">
        <v>313.562129318286</v>
      </c>
      <c r="X18" s="35" t="s">
        <v>129</v>
      </c>
      <c r="Y18" s="35">
        <v>356.217469630759</v>
      </c>
      <c r="Z18" s="35">
        <v>356.217469630759</v>
      </c>
      <c r="AA18" s="35">
        <v>311.0935649427556</v>
      </c>
      <c r="AB18" s="35">
        <v>382.16462238679316</v>
      </c>
      <c r="AC18" s="35">
        <v>421.47560250668187</v>
      </c>
      <c r="AD18" s="35">
        <v>430.82</v>
      </c>
      <c r="AE18" s="35">
        <v>472.53</v>
      </c>
      <c r="AF18" s="35">
        <v>519.87</v>
      </c>
      <c r="AG18" s="35">
        <v>502.52</v>
      </c>
      <c r="AH18" s="35">
        <v>500</v>
      </c>
      <c r="AI18" s="35">
        <v>512</v>
      </c>
      <c r="AJ18" s="35"/>
      <c r="AK18" s="35"/>
      <c r="AL18" s="35"/>
      <c r="AM18" s="35"/>
      <c r="AN18" s="36"/>
      <c r="AP18" s="79"/>
      <c r="AQ18" s="79"/>
      <c r="AR18" s="79"/>
      <c r="AS18" s="79"/>
      <c r="AT18" s="79"/>
    </row>
    <row r="19" spans="1:46" s="46" customFormat="1" ht="12.75">
      <c r="A19" s="25" t="s">
        <v>145</v>
      </c>
      <c r="B19" s="34"/>
      <c r="C19" s="35"/>
      <c r="D19" s="35"/>
      <c r="E19" s="35"/>
      <c r="F19" s="35">
        <v>73.96617522269264</v>
      </c>
      <c r="G19" s="35">
        <v>196.84737127296475</v>
      </c>
      <c r="H19" s="35">
        <v>245.22158554164233</v>
      </c>
      <c r="I19" s="35">
        <v>233.86088919188896</v>
      </c>
      <c r="J19" s="35">
        <v>244.48740656574807</v>
      </c>
      <c r="K19" s="35">
        <v>265.8264455416346</v>
      </c>
      <c r="L19" s="35">
        <v>235.96571236687222</v>
      </c>
      <c r="M19" s="35">
        <v>238.23461344732291</v>
      </c>
      <c r="N19" s="35">
        <v>245.49509690476515</v>
      </c>
      <c r="O19" s="35">
        <v>224.1674267485286</v>
      </c>
      <c r="P19" s="35">
        <v>232.78925085424126</v>
      </c>
      <c r="Q19" s="35">
        <v>260.01606381964956</v>
      </c>
      <c r="R19" s="35">
        <v>395.6963484306011</v>
      </c>
      <c r="S19" s="35">
        <v>254.5707012265679</v>
      </c>
      <c r="T19" s="35">
        <v>279.52861311152554</v>
      </c>
      <c r="U19" s="35">
        <v>308.1167667252043</v>
      </c>
      <c r="V19" s="35">
        <v>315.8310303987367</v>
      </c>
      <c r="W19" s="35">
        <v>302.67140413212263</v>
      </c>
      <c r="X19" s="35" t="s">
        <v>129</v>
      </c>
      <c r="Y19" s="35">
        <v>348.9569861733168</v>
      </c>
      <c r="Z19" s="35">
        <v>336.2511401227929</v>
      </c>
      <c r="AA19" s="35">
        <v>323.37285759015475</v>
      </c>
      <c r="AB19" s="35">
        <v>344.59162049452965</v>
      </c>
      <c r="AC19" s="35">
        <v>343.3936407240517</v>
      </c>
      <c r="AD19" s="35">
        <v>346.45</v>
      </c>
      <c r="AE19" s="35">
        <v>371.78</v>
      </c>
      <c r="AF19" s="35">
        <v>407.98</v>
      </c>
      <c r="AG19" s="35">
        <v>406.47</v>
      </c>
      <c r="AH19" s="35">
        <v>399</v>
      </c>
      <c r="AI19" s="35">
        <v>386</v>
      </c>
      <c r="AJ19" s="35"/>
      <c r="AK19" s="35"/>
      <c r="AL19" s="35"/>
      <c r="AM19" s="35"/>
      <c r="AN19" s="36"/>
      <c r="AP19" s="79"/>
      <c r="AQ19" s="79"/>
      <c r="AR19" s="79"/>
      <c r="AS19" s="79"/>
      <c r="AT19" s="79"/>
    </row>
    <row r="20" spans="1:46" s="46" customFormat="1" ht="12.75">
      <c r="A20" s="15" t="s">
        <v>211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>
        <v>49.31</v>
      </c>
      <c r="AH20" s="35">
        <v>67</v>
      </c>
      <c r="AI20" s="35">
        <v>67</v>
      </c>
      <c r="AJ20" s="35">
        <v>72</v>
      </c>
      <c r="AK20" s="35">
        <v>72</v>
      </c>
      <c r="AL20" s="35">
        <v>60</v>
      </c>
      <c r="AM20" s="35"/>
      <c r="AN20" s="36"/>
      <c r="AP20" s="79"/>
      <c r="AQ20" s="79"/>
      <c r="AR20" s="79"/>
      <c r="AS20" s="79"/>
      <c r="AT20" s="79"/>
    </row>
    <row r="21" spans="1:46" s="46" customFormat="1" ht="12.75">
      <c r="A21" s="15" t="s">
        <v>146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>
        <v>677.9476428386675</v>
      </c>
      <c r="AD21" s="35">
        <v>710.8149438900763</v>
      </c>
      <c r="AE21" s="35">
        <v>727.88</v>
      </c>
      <c r="AF21" s="35"/>
      <c r="AG21" s="35"/>
      <c r="AH21" s="35"/>
      <c r="AI21" s="35"/>
      <c r="AJ21" s="35"/>
      <c r="AK21" s="35"/>
      <c r="AL21" s="35">
        <v>1565</v>
      </c>
      <c r="AM21" s="35">
        <v>1464</v>
      </c>
      <c r="AN21" s="36">
        <v>1523</v>
      </c>
      <c r="AP21" s="79"/>
      <c r="AQ21" s="79"/>
      <c r="AR21" s="79"/>
      <c r="AS21" s="79"/>
      <c r="AT21" s="79"/>
    </row>
    <row r="22" spans="1:46" s="46" customFormat="1" ht="13.5">
      <c r="A22" s="15" t="s">
        <v>336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>
        <v>35767.776824034336</v>
      </c>
      <c r="AG22" s="35">
        <v>46650</v>
      </c>
      <c r="AH22" s="35">
        <v>48503</v>
      </c>
      <c r="AI22" s="35">
        <v>51823</v>
      </c>
      <c r="AJ22" s="35">
        <v>49196</v>
      </c>
      <c r="AK22" s="35">
        <v>65315</v>
      </c>
      <c r="AL22" s="35"/>
      <c r="AM22" s="35"/>
      <c r="AN22" s="36"/>
      <c r="AP22" s="79"/>
      <c r="AQ22" s="79"/>
      <c r="AR22" s="79"/>
      <c r="AS22" s="79"/>
      <c r="AT22" s="79"/>
    </row>
    <row r="23" spans="1:46" s="46" customFormat="1" ht="12.75">
      <c r="A23" s="15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P23" s="79"/>
      <c r="AQ23" s="79"/>
      <c r="AR23" s="79"/>
      <c r="AS23" s="79"/>
      <c r="AT23" s="79"/>
    </row>
    <row r="24" spans="1:46" s="46" customFormat="1" ht="12.75">
      <c r="A24" s="66" t="s">
        <v>147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P24" s="79"/>
      <c r="AQ24" s="79"/>
      <c r="AR24" s="79"/>
      <c r="AS24" s="79"/>
      <c r="AT24" s="79"/>
    </row>
    <row r="25" spans="1:46" s="46" customFormat="1" ht="12.75">
      <c r="A25" s="15" t="s">
        <v>212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>
        <v>176.90719886695217</v>
      </c>
      <c r="P25" s="35">
        <v>163.37775448501756</v>
      </c>
      <c r="Q25" s="35">
        <v>170.68112534232182</v>
      </c>
      <c r="R25" s="35">
        <v>182.1569064127663</v>
      </c>
      <c r="S25" s="35">
        <v>174.04377419265373</v>
      </c>
      <c r="T25" s="35">
        <v>182.07153675208139</v>
      </c>
      <c r="U25" s="35">
        <v>177.3630562026316</v>
      </c>
      <c r="V25" s="35">
        <v>181.13524245740334</v>
      </c>
      <c r="W25" s="35">
        <v>172.9169190099094</v>
      </c>
      <c r="X25" s="35">
        <v>186.38939918770578</v>
      </c>
      <c r="Y25" s="35">
        <v>202.30438187632424</v>
      </c>
      <c r="Z25" s="35">
        <v>212.03612597529002</v>
      </c>
      <c r="AA25" s="35">
        <v>215.26433353205493</v>
      </c>
      <c r="AB25" s="35">
        <v>215.6530466259155</v>
      </c>
      <c r="AC25" s="35">
        <v>237.9545556352377</v>
      </c>
      <c r="AD25" s="35">
        <v>246.43407770296415</v>
      </c>
      <c r="AE25" s="35">
        <v>257.65915893283363</v>
      </c>
      <c r="AF25" s="35">
        <v>285.9890168865878</v>
      </c>
      <c r="AG25" s="35">
        <v>302.7830069258766</v>
      </c>
      <c r="AH25" s="35">
        <v>299</v>
      </c>
      <c r="AI25" s="35">
        <v>293</v>
      </c>
      <c r="AJ25" s="35">
        <v>308</v>
      </c>
      <c r="AK25" s="35">
        <v>326</v>
      </c>
      <c r="AL25" s="35">
        <v>398</v>
      </c>
      <c r="AM25" s="35">
        <v>436</v>
      </c>
      <c r="AN25" s="36">
        <v>506.5714315119953</v>
      </c>
      <c r="AP25" s="79"/>
      <c r="AQ25" s="79"/>
      <c r="AR25" s="79"/>
      <c r="AS25" s="79"/>
      <c r="AT25" s="79"/>
    </row>
    <row r="26" spans="1:46" s="46" customFormat="1" ht="12.75">
      <c r="A26" s="25" t="s">
        <v>148</v>
      </c>
      <c r="B26" s="34"/>
      <c r="C26" s="35"/>
      <c r="D26" s="35"/>
      <c r="E26" s="35"/>
      <c r="F26" s="35">
        <v>149.18801624881277</v>
      </c>
      <c r="G26" s="35">
        <v>147.94478278007267</v>
      </c>
      <c r="H26" s="35">
        <v>165.35005134243417</v>
      </c>
      <c r="I26" s="35">
        <v>188.9714872484962</v>
      </c>
      <c r="J26" s="35">
        <v>190.2147207172363</v>
      </c>
      <c r="K26" s="35">
        <v>188.9714872484962</v>
      </c>
      <c r="L26" s="35">
        <v>197.67412152967694</v>
      </c>
      <c r="M26" s="35">
        <v>190.2147207172363</v>
      </c>
      <c r="N26" s="35">
        <v>187.7282537797561</v>
      </c>
      <c r="O26" s="35">
        <v>199.20951486357097</v>
      </c>
      <c r="P26" s="35">
        <v>202.38597637620194</v>
      </c>
      <c r="Q26" s="35">
        <v>211.46158069800472</v>
      </c>
      <c r="R26" s="35">
        <v>223.71364653243847</v>
      </c>
      <c r="S26" s="35">
        <v>218.26828393935682</v>
      </c>
      <c r="T26" s="35">
        <v>220.5371850198075</v>
      </c>
      <c r="U26" s="35">
        <v>215.09182242672583</v>
      </c>
      <c r="V26" s="35">
        <v>209.19267961755403</v>
      </c>
      <c r="W26" s="35">
        <v>196.03305335094</v>
      </c>
      <c r="X26" s="35">
        <v>219.1758443715371</v>
      </c>
      <c r="Y26" s="35">
        <v>247.76399798521584</v>
      </c>
      <c r="Z26" s="35">
        <v>232.33547063815112</v>
      </c>
      <c r="AA26" s="35">
        <v>235.4937809421385</v>
      </c>
      <c r="AB26" s="35">
        <v>250.609199940101</v>
      </c>
      <c r="AC26" s="35">
        <v>281.5706240839312</v>
      </c>
      <c r="AD26" s="35">
        <v>297.39</v>
      </c>
      <c r="AE26" s="35">
        <v>306.01</v>
      </c>
      <c r="AF26" s="35">
        <v>318.74</v>
      </c>
      <c r="AG26" s="35">
        <v>337.69</v>
      </c>
      <c r="AH26" s="35">
        <v>341</v>
      </c>
      <c r="AI26" s="35">
        <v>321</v>
      </c>
      <c r="AJ26" s="35"/>
      <c r="AK26" s="35"/>
      <c r="AL26" s="35"/>
      <c r="AM26" s="35"/>
      <c r="AN26" s="36"/>
      <c r="AP26" s="79"/>
      <c r="AQ26" s="79"/>
      <c r="AR26" s="79"/>
      <c r="AS26" s="79"/>
      <c r="AT26" s="79"/>
    </row>
    <row r="27" spans="1:46" s="46" customFormat="1" ht="12.75">
      <c r="A27" s="25" t="s">
        <v>149</v>
      </c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>
        <v>161.0919767119993</v>
      </c>
      <c r="P27" s="35">
        <v>135.68028461095153</v>
      </c>
      <c r="Q27" s="35">
        <v>141.57942742012332</v>
      </c>
      <c r="R27" s="35">
        <v>153.83149325455707</v>
      </c>
      <c r="S27" s="35">
        <v>141.57942742012332</v>
      </c>
      <c r="T27" s="35">
        <v>153.83149325455707</v>
      </c>
      <c r="U27" s="35">
        <v>152.47015260628666</v>
      </c>
      <c r="V27" s="35">
        <v>160.63819649590917</v>
      </c>
      <c r="W27" s="35">
        <v>154.2852734706472</v>
      </c>
      <c r="X27" s="35">
        <v>159.27685584763876</v>
      </c>
      <c r="Y27" s="35">
        <v>166.9911195211711</v>
      </c>
      <c r="Z27" s="35">
        <v>195.12549291875973</v>
      </c>
      <c r="AA27" s="35">
        <v>196.76363949884512</v>
      </c>
      <c r="AB27" s="35">
        <v>187.2206415544695</v>
      </c>
      <c r="AC27" s="35">
        <v>205.1767247051563</v>
      </c>
      <c r="AD27" s="35">
        <v>210.79</v>
      </c>
      <c r="AE27" s="35">
        <v>213.19</v>
      </c>
      <c r="AF27" s="35">
        <v>261.01</v>
      </c>
      <c r="AG27" s="35">
        <v>284.8</v>
      </c>
      <c r="AH27" s="35">
        <v>279</v>
      </c>
      <c r="AI27" s="35">
        <v>271</v>
      </c>
      <c r="AJ27" s="35"/>
      <c r="AK27" s="35"/>
      <c r="AL27" s="35"/>
      <c r="AM27" s="35"/>
      <c r="AN27" s="36"/>
      <c r="AP27" s="79"/>
      <c r="AQ27" s="79"/>
      <c r="AR27" s="79"/>
      <c r="AS27" s="79"/>
      <c r="AT27" s="79"/>
    </row>
    <row r="28" spans="1:46" s="46" customFormat="1" ht="12.75">
      <c r="A28" s="25" t="s">
        <v>150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>
        <v>203.28643261713228</v>
      </c>
      <c r="AC28" s="35">
        <v>168.6300715578336</v>
      </c>
      <c r="AD28" s="35">
        <v>168.29745596868884</v>
      </c>
      <c r="AE28" s="35">
        <v>177.8273335457152</v>
      </c>
      <c r="AF28" s="35">
        <v>173.1557119517406</v>
      </c>
      <c r="AG28" s="35">
        <v>160.92173728363596</v>
      </c>
      <c r="AH28" s="35">
        <v>163.91304347826087</v>
      </c>
      <c r="AI28" s="35">
        <v>283.94444444444446</v>
      </c>
      <c r="AJ28" s="35"/>
      <c r="AK28" s="35"/>
      <c r="AL28" s="35"/>
      <c r="AM28" s="35"/>
      <c r="AN28" s="36"/>
      <c r="AP28" s="79"/>
      <c r="AQ28" s="79"/>
      <c r="AR28" s="79"/>
      <c r="AS28" s="79"/>
      <c r="AT28" s="79"/>
    </row>
    <row r="29" spans="1:46" s="46" customFormat="1" ht="12.75">
      <c r="A29" s="25" t="s">
        <v>151</v>
      </c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6">
        <v>510</v>
      </c>
      <c r="AP29" s="79"/>
      <c r="AQ29" s="79"/>
      <c r="AR29" s="79"/>
      <c r="AS29" s="79"/>
      <c r="AT29" s="79"/>
    </row>
    <row r="30" spans="1:46" s="46" customFormat="1" ht="12.75">
      <c r="A30" s="25" t="s">
        <v>152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6">
        <v>153</v>
      </c>
      <c r="AP30" s="79"/>
      <c r="AQ30" s="79"/>
      <c r="AR30" s="79"/>
      <c r="AS30" s="79"/>
      <c r="AT30" s="79"/>
    </row>
    <row r="31" spans="1:46" s="46" customFormat="1" ht="12.75">
      <c r="A31" s="25" t="s">
        <v>300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6"/>
      <c r="AP31" s="79"/>
      <c r="AQ31" s="79"/>
      <c r="AR31" s="79"/>
      <c r="AS31" s="79"/>
      <c r="AT31" s="79"/>
    </row>
    <row r="32" spans="1:46" s="46" customFormat="1" ht="12.75">
      <c r="A32" s="15" t="s">
        <v>213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>
        <v>64</v>
      </c>
      <c r="AI32" s="35">
        <v>67</v>
      </c>
      <c r="AJ32" s="35">
        <v>31</v>
      </c>
      <c r="AK32" s="35">
        <v>32</v>
      </c>
      <c r="AL32" s="35">
        <v>32</v>
      </c>
      <c r="AM32" s="35">
        <v>32</v>
      </c>
      <c r="AN32" s="36">
        <v>32</v>
      </c>
      <c r="AP32" s="79"/>
      <c r="AQ32" s="79"/>
      <c r="AR32" s="79"/>
      <c r="AS32" s="79"/>
      <c r="AT32" s="79"/>
    </row>
    <row r="33" spans="1:46" s="46" customFormat="1" ht="12.75">
      <c r="A33" s="8"/>
      <c r="B33" s="5" t="s">
        <v>197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3"/>
      <c r="AP33" s="79"/>
      <c r="AQ33" s="79"/>
      <c r="AR33" s="79"/>
      <c r="AS33" s="79"/>
      <c r="AT33" s="79"/>
    </row>
    <row r="34" spans="1:46" s="46" customFormat="1" ht="12.75">
      <c r="A34" s="8" t="s">
        <v>140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6"/>
      <c r="AP34" s="79"/>
      <c r="AQ34" s="79"/>
      <c r="AR34" s="79"/>
      <c r="AS34" s="79"/>
      <c r="AT34" s="79"/>
    </row>
    <row r="35" spans="1:46" s="46" customFormat="1" ht="12.75">
      <c r="A35" s="15" t="s">
        <v>204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>
        <v>140.77826615789039</v>
      </c>
      <c r="AB35" s="35">
        <v>148.72845265696753</v>
      </c>
      <c r="AC35" s="35">
        <v>180.08409673433735</v>
      </c>
      <c r="AD35" s="35">
        <v>185.52142332437438</v>
      </c>
      <c r="AE35" s="35">
        <v>190.9214697534103</v>
      </c>
      <c r="AF35" s="35">
        <v>199.45454755871933</v>
      </c>
      <c r="AG35" s="35">
        <v>200.54324078781138</v>
      </c>
      <c r="AH35" s="35">
        <v>192.969</v>
      </c>
      <c r="AI35" s="35">
        <v>179</v>
      </c>
      <c r="AJ35" s="35">
        <v>178.67719644619942</v>
      </c>
      <c r="AK35" s="35">
        <v>190.84579562837192</v>
      </c>
      <c r="AL35" s="35">
        <v>193.3801917958502</v>
      </c>
      <c r="AM35" s="35">
        <v>196.49500144844032</v>
      </c>
      <c r="AN35" s="36">
        <v>193.9565970273043</v>
      </c>
      <c r="AP35" s="79"/>
      <c r="AQ35" s="79"/>
      <c r="AR35" s="79"/>
      <c r="AS35" s="79"/>
      <c r="AT35" s="79"/>
    </row>
    <row r="36" spans="1:46" s="46" customFormat="1" ht="12.75">
      <c r="A36" s="25" t="s">
        <v>141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6">
        <v>205.04044241986014</v>
      </c>
      <c r="AP36" s="79"/>
      <c r="AQ36" s="79"/>
      <c r="AR36" s="79"/>
      <c r="AS36" s="79"/>
      <c r="AT36" s="79"/>
    </row>
    <row r="37" spans="1:46" s="46" customFormat="1" ht="12.75">
      <c r="A37" s="25" t="s">
        <v>142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6">
        <v>119.08462376349956</v>
      </c>
      <c r="AP37" s="79"/>
      <c r="AQ37" s="79"/>
      <c r="AR37" s="79"/>
      <c r="AS37" s="79"/>
      <c r="AT37" s="79"/>
    </row>
    <row r="38" spans="1:46" s="46" customFormat="1" ht="12.75">
      <c r="A38" s="15" t="s">
        <v>205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>
        <v>139.86430896999997</v>
      </c>
      <c r="AH38" s="35">
        <v>149.066</v>
      </c>
      <c r="AI38" s="35">
        <v>140</v>
      </c>
      <c r="AJ38" s="35"/>
      <c r="AK38" s="35"/>
      <c r="AL38" s="35"/>
      <c r="AM38" s="35"/>
      <c r="AN38" s="36"/>
      <c r="AP38" s="79"/>
      <c r="AQ38" s="79"/>
      <c r="AR38" s="79"/>
      <c r="AS38" s="79"/>
      <c r="AT38" s="79"/>
    </row>
    <row r="39" spans="1:46" s="46" customFormat="1" ht="12.75">
      <c r="A39" s="15" t="s">
        <v>206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>
        <v>122.81988174495541</v>
      </c>
      <c r="AB39" s="35">
        <v>99.30233362570368</v>
      </c>
      <c r="AC39" s="35">
        <v>96.59578505883769</v>
      </c>
      <c r="AD39" s="35">
        <v>92.59016371026124</v>
      </c>
      <c r="AE39" s="35">
        <v>88.67565290628988</v>
      </c>
      <c r="AF39" s="35">
        <v>86.51209171991665</v>
      </c>
      <c r="AG39" s="35">
        <v>102.15921799999998</v>
      </c>
      <c r="AH39" s="35">
        <v>94.953</v>
      </c>
      <c r="AI39" s="35">
        <v>109</v>
      </c>
      <c r="AJ39" s="35"/>
      <c r="AK39" s="35"/>
      <c r="AL39" s="35"/>
      <c r="AM39" s="35"/>
      <c r="AN39" s="36"/>
      <c r="AP39" s="79"/>
      <c r="AQ39" s="79"/>
      <c r="AR39" s="79"/>
      <c r="AS39" s="79"/>
      <c r="AT39" s="79"/>
    </row>
    <row r="40" spans="1:46" s="46" customFormat="1" ht="12.75">
      <c r="A40" s="15" t="s">
        <v>207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>
        <v>82.59816203733462</v>
      </c>
      <c r="AC40" s="35">
        <v>114.96137321778191</v>
      </c>
      <c r="AD40" s="35">
        <v>72.39350794776574</v>
      </c>
      <c r="AE40" s="35">
        <v>76.19750821589298</v>
      </c>
      <c r="AF40" s="35">
        <v>78.83400990843332</v>
      </c>
      <c r="AG40" s="35">
        <v>51.40276570999999</v>
      </c>
      <c r="AH40" s="35">
        <v>68.407</v>
      </c>
      <c r="AI40" s="35">
        <v>67</v>
      </c>
      <c r="AJ40" s="35">
        <v>71.07601184600198</v>
      </c>
      <c r="AK40" s="35">
        <v>69.75074764082628</v>
      </c>
      <c r="AL40" s="35">
        <v>55.78274763341833</v>
      </c>
      <c r="AM40" s="35">
        <v>77.32442186628438</v>
      </c>
      <c r="AN40" s="36">
        <v>45.66402866119156</v>
      </c>
      <c r="AP40" s="79"/>
      <c r="AQ40" s="79"/>
      <c r="AR40" s="79"/>
      <c r="AS40" s="79"/>
      <c r="AT40" s="79"/>
    </row>
    <row r="41" spans="1:46" s="46" customFormat="1" ht="12.75">
      <c r="A41" s="15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6"/>
      <c r="AP41" s="79"/>
      <c r="AQ41" s="79"/>
      <c r="AR41" s="79"/>
      <c r="AS41" s="79"/>
      <c r="AT41" s="79"/>
    </row>
    <row r="42" spans="1:46" s="46" customFormat="1" ht="12.75">
      <c r="A42" s="15" t="s">
        <v>208</v>
      </c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>
        <v>263.9014845559789</v>
      </c>
      <c r="AN42" s="36">
        <v>281.62540461612514</v>
      </c>
      <c r="AP42" s="79"/>
      <c r="AQ42" s="79"/>
      <c r="AR42" s="79"/>
      <c r="AS42" s="79"/>
      <c r="AT42" s="79"/>
    </row>
    <row r="43" spans="1:46" s="46" customFormat="1" ht="12.75">
      <c r="A43" s="25" t="s">
        <v>209</v>
      </c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>
        <v>298.38129849577973</v>
      </c>
      <c r="AN43" s="36">
        <v>328.6019317383785</v>
      </c>
      <c r="AP43" s="79"/>
      <c r="AQ43" s="79"/>
      <c r="AR43" s="79"/>
      <c r="AS43" s="79"/>
      <c r="AT43" s="79"/>
    </row>
    <row r="44" spans="1:46" s="46" customFormat="1" ht="12.75">
      <c r="A44" s="25" t="s">
        <v>143</v>
      </c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>
        <v>257.444839860688</v>
      </c>
      <c r="AN44" s="36">
        <v>255.18133663607048</v>
      </c>
      <c r="AP44" s="79"/>
      <c r="AQ44" s="79"/>
      <c r="AR44" s="79"/>
      <c r="AS44" s="79"/>
      <c r="AT44" s="79"/>
    </row>
    <row r="45" spans="1:46" s="46" customFormat="1" ht="12.75">
      <c r="A45" s="15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6"/>
      <c r="AP45" s="79"/>
      <c r="AQ45" s="79"/>
      <c r="AR45" s="79"/>
      <c r="AS45" s="79"/>
      <c r="AT45" s="79"/>
    </row>
    <row r="46" spans="1:46" s="46" customFormat="1" ht="12.75">
      <c r="A46" s="15" t="s">
        <v>210</v>
      </c>
      <c r="B46" s="34">
        <v>397.10735146886134</v>
      </c>
      <c r="C46" s="35">
        <v>465.5790227159634</v>
      </c>
      <c r="D46" s="35">
        <v>548.4123502968707</v>
      </c>
      <c r="E46" s="35">
        <v>509.0929752491013</v>
      </c>
      <c r="F46" s="35">
        <v>508.014384500175</v>
      </c>
      <c r="G46" s="35">
        <v>473.6764269862869</v>
      </c>
      <c r="H46" s="35">
        <v>522.9995299187852</v>
      </c>
      <c r="I46" s="35">
        <v>521.6102676307818</v>
      </c>
      <c r="J46" s="35">
        <v>496.80746157432884</v>
      </c>
      <c r="K46" s="35">
        <v>490.294993287402</v>
      </c>
      <c r="L46" s="35">
        <v>433.36345078740715</v>
      </c>
      <c r="M46" s="35">
        <v>410.0572696644721</v>
      </c>
      <c r="N46" s="35">
        <v>404.16988038669297</v>
      </c>
      <c r="O46" s="35">
        <v>381.624527409015</v>
      </c>
      <c r="P46" s="35">
        <v>399.49657738166854</v>
      </c>
      <c r="Q46" s="35">
        <v>416.6403690203815</v>
      </c>
      <c r="R46" s="35">
        <v>508.6931671737154</v>
      </c>
      <c r="S46" s="35">
        <v>415.39778088908025</v>
      </c>
      <c r="T46" s="35">
        <v>441.43030405159993</v>
      </c>
      <c r="U46" s="35">
        <v>452.73796606590406</v>
      </c>
      <c r="V46" s="35">
        <v>447.1689592499311</v>
      </c>
      <c r="W46" s="35">
        <v>413.78742764957616</v>
      </c>
      <c r="X46" s="35">
        <v>457.0286267189761</v>
      </c>
      <c r="Y46" s="35">
        <v>452.5045251935983</v>
      </c>
      <c r="Z46" s="35">
        <v>440.2036211989948</v>
      </c>
      <c r="AA46" s="35">
        <v>397.941074362332</v>
      </c>
      <c r="AB46" s="35">
        <v>449.2700395916514</v>
      </c>
      <c r="AC46" s="35">
        <v>391.2743326183153</v>
      </c>
      <c r="AD46" s="35">
        <v>374.89191742037553</v>
      </c>
      <c r="AE46" s="35">
        <v>390.4963733268727</v>
      </c>
      <c r="AF46" s="35">
        <v>415.5404746655806</v>
      </c>
      <c r="AG46" s="35">
        <v>403.39127995363134</v>
      </c>
      <c r="AH46" s="35">
        <v>450.261</v>
      </c>
      <c r="AI46" s="35">
        <v>435</v>
      </c>
      <c r="AJ46" s="35">
        <v>438.30207305034554</v>
      </c>
      <c r="AK46" s="35">
        <v>434.97341237126386</v>
      </c>
      <c r="AL46" s="35">
        <v>423.01916955342233</v>
      </c>
      <c r="AM46" s="35">
        <v>434.83616061275217</v>
      </c>
      <c r="AN46" s="36">
        <v>429.77909328180294</v>
      </c>
      <c r="AP46" s="79"/>
      <c r="AQ46" s="79"/>
      <c r="AR46" s="79"/>
      <c r="AS46" s="79"/>
      <c r="AT46" s="79"/>
    </row>
    <row r="47" spans="1:46" s="46" customFormat="1" ht="12.75">
      <c r="A47" s="25" t="s">
        <v>144</v>
      </c>
      <c r="B47" s="34"/>
      <c r="C47" s="35"/>
      <c r="D47" s="35"/>
      <c r="E47" s="35"/>
      <c r="F47" s="35">
        <v>203.9049745519426</v>
      </c>
      <c r="G47" s="35">
        <v>536.7120532350925</v>
      </c>
      <c r="H47" s="35">
        <v>547.8582662255435</v>
      </c>
      <c r="I47" s="35">
        <v>611.7383565690458</v>
      </c>
      <c r="J47" s="35">
        <v>562.0560259652518</v>
      </c>
      <c r="K47" s="35">
        <v>541.890276573662</v>
      </c>
      <c r="L47" s="35">
        <v>506.74629658633245</v>
      </c>
      <c r="M47" s="35">
        <v>461.4665919382923</v>
      </c>
      <c r="N47" s="35">
        <v>446.73893474877235</v>
      </c>
      <c r="O47" s="35">
        <v>440.8175692243352</v>
      </c>
      <c r="P47" s="35">
        <v>456.3917690586819</v>
      </c>
      <c r="Q47" s="35">
        <v>440.66788583919964</v>
      </c>
      <c r="R47" s="35">
        <v>449.3098934059531</v>
      </c>
      <c r="S47" s="35">
        <v>445.61838019721876</v>
      </c>
      <c r="T47" s="35">
        <v>469.86484674825</v>
      </c>
      <c r="U47" s="35">
        <v>465.71936147227973</v>
      </c>
      <c r="V47" s="35">
        <v>460.606235290353</v>
      </c>
      <c r="W47" s="35">
        <v>420.89643743465393</v>
      </c>
      <c r="X47" s="35" t="s">
        <v>129</v>
      </c>
      <c r="Y47" s="35">
        <v>457.1142408642697</v>
      </c>
      <c r="Z47" s="35">
        <v>454.38791338396584</v>
      </c>
      <c r="AA47" s="35">
        <v>389.85275548232073</v>
      </c>
      <c r="AB47" s="35">
        <v>473.8268517444483</v>
      </c>
      <c r="AC47" s="35">
        <v>508.32368906798314</v>
      </c>
      <c r="AD47" s="35">
        <v>498.06086065245034</v>
      </c>
      <c r="AE47" s="35">
        <v>523.185244947049</v>
      </c>
      <c r="AF47" s="35">
        <v>555.9337592389749</v>
      </c>
      <c r="AG47" s="35">
        <v>523.8474513199999</v>
      </c>
      <c r="AH47" s="35">
        <v>510.5</v>
      </c>
      <c r="AI47" s="35">
        <v>512</v>
      </c>
      <c r="AJ47" s="35"/>
      <c r="AK47" s="35"/>
      <c r="AL47" s="35"/>
      <c r="AM47" s="35"/>
      <c r="AN47" s="36"/>
      <c r="AP47" s="79"/>
      <c r="AQ47" s="79"/>
      <c r="AR47" s="79"/>
      <c r="AS47" s="79"/>
      <c r="AT47" s="79"/>
    </row>
    <row r="48" spans="1:46" s="46" customFormat="1" ht="12.75">
      <c r="A48" s="25" t="s">
        <v>145</v>
      </c>
      <c r="B48" s="34"/>
      <c r="C48" s="35"/>
      <c r="D48" s="35"/>
      <c r="E48" s="35"/>
      <c r="F48" s="35">
        <v>168.71325305566825</v>
      </c>
      <c r="G48" s="35">
        <v>420.4113228060462</v>
      </c>
      <c r="H48" s="35">
        <v>502.61536614724344</v>
      </c>
      <c r="I48" s="35">
        <v>459.5686064081626</v>
      </c>
      <c r="J48" s="35">
        <v>449.0197806119626</v>
      </c>
      <c r="K48" s="35">
        <v>453.3383717707321</v>
      </c>
      <c r="L48" s="35">
        <v>384.12255717914417</v>
      </c>
      <c r="M48" s="35">
        <v>375.03089902105796</v>
      </c>
      <c r="N48" s="35">
        <v>374.1265691936313</v>
      </c>
      <c r="O48" s="35">
        <v>334.5067268768381</v>
      </c>
      <c r="P48" s="35">
        <v>347.37237021825496</v>
      </c>
      <c r="Q48" s="35">
        <v>392.08493569233127</v>
      </c>
      <c r="R48" s="35">
        <v>600.917526150293</v>
      </c>
      <c r="S48" s="35">
        <v>383.4231768261345</v>
      </c>
      <c r="T48" s="35">
        <v>412.30305640587176</v>
      </c>
      <c r="U48" s="35">
        <v>439.81007849746584</v>
      </c>
      <c r="V48" s="35">
        <v>434.3928723063492</v>
      </c>
      <c r="W48" s="35">
        <v>406.2777478566051</v>
      </c>
      <c r="X48" s="35" t="s">
        <v>129</v>
      </c>
      <c r="Y48" s="35">
        <v>447.7972627065266</v>
      </c>
      <c r="Z48" s="35">
        <v>428.91903671021487</v>
      </c>
      <c r="AA48" s="35">
        <v>405.24078215154236</v>
      </c>
      <c r="AB48" s="35">
        <v>427.2419609557329</v>
      </c>
      <c r="AC48" s="35">
        <v>414.15237612138714</v>
      </c>
      <c r="AD48" s="35">
        <v>400.5226896918467</v>
      </c>
      <c r="AE48" s="35">
        <v>411.6348387751336</v>
      </c>
      <c r="AF48" s="35">
        <v>436.28186872548326</v>
      </c>
      <c r="AG48" s="35">
        <v>423.72099326999995</v>
      </c>
      <c r="AH48" s="35">
        <v>407.379</v>
      </c>
      <c r="AI48" s="35">
        <v>386</v>
      </c>
      <c r="AJ48" s="35"/>
      <c r="AK48" s="35"/>
      <c r="AL48" s="35"/>
      <c r="AM48" s="35"/>
      <c r="AN48" s="36"/>
      <c r="AP48" s="79"/>
      <c r="AQ48" s="79"/>
      <c r="AR48" s="79"/>
      <c r="AS48" s="79"/>
      <c r="AT48" s="79"/>
    </row>
    <row r="49" spans="1:46" s="46" customFormat="1" ht="12.75">
      <c r="A49" s="15" t="s">
        <v>211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6"/>
      <c r="AP49" s="79"/>
      <c r="AQ49" s="79"/>
      <c r="AR49" s="79"/>
      <c r="AS49" s="79"/>
      <c r="AT49" s="79"/>
    </row>
    <row r="50" spans="1:46" s="46" customFormat="1" ht="12.75">
      <c r="A50" s="15" t="s">
        <v>146</v>
      </c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>
        <v>817.6436423677253</v>
      </c>
      <c r="AD50" s="35">
        <v>821.7564243036874</v>
      </c>
      <c r="AE50" s="35">
        <v>805.908780589715</v>
      </c>
      <c r="AF50" s="35"/>
      <c r="AG50" s="35"/>
      <c r="AH50" s="35"/>
      <c r="AI50" s="35"/>
      <c r="AJ50" s="35"/>
      <c r="AK50" s="35"/>
      <c r="AL50" s="35">
        <v>1455.0000007716615</v>
      </c>
      <c r="AM50" s="35">
        <v>1331.799454261651</v>
      </c>
      <c r="AN50" s="36">
        <v>1363.6532480587205</v>
      </c>
      <c r="AP50" s="79"/>
      <c r="AQ50" s="79"/>
      <c r="AR50" s="79"/>
      <c r="AS50" s="79"/>
      <c r="AT50" s="79"/>
    </row>
    <row r="51" spans="1:46" s="46" customFormat="1" ht="13.5">
      <c r="A51" s="15" t="s">
        <v>336</v>
      </c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>
        <v>38249.01346376227</v>
      </c>
      <c r="AG51" s="35">
        <v>48629.87264999999</v>
      </c>
      <c r="AH51" s="35">
        <v>49521.563</v>
      </c>
      <c r="AI51" s="35">
        <v>51823</v>
      </c>
      <c r="AJ51" s="35">
        <v>48564.65942744324</v>
      </c>
      <c r="AK51" s="35">
        <v>63274.58447445234</v>
      </c>
      <c r="AL51" s="35"/>
      <c r="AM51" s="35"/>
      <c r="AN51" s="36"/>
      <c r="AP51" s="79"/>
      <c r="AQ51" s="79"/>
      <c r="AR51" s="79"/>
      <c r="AS51" s="79"/>
      <c r="AT51" s="79"/>
    </row>
    <row r="52" spans="1:46" s="46" customFormat="1" ht="12.75">
      <c r="A52" s="15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6"/>
      <c r="AP52" s="79"/>
      <c r="AQ52" s="79"/>
      <c r="AR52" s="79"/>
      <c r="AS52" s="79"/>
      <c r="AT52" s="79"/>
    </row>
    <row r="53" spans="1:46" s="46" customFormat="1" ht="12.75">
      <c r="A53" s="66" t="s">
        <v>147</v>
      </c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6"/>
      <c r="AP53" s="79"/>
      <c r="AQ53" s="79"/>
      <c r="AR53" s="79"/>
      <c r="AS53" s="79"/>
      <c r="AT53" s="79"/>
    </row>
    <row r="54" spans="1:46" s="46" customFormat="1" ht="12.75">
      <c r="A54" s="15" t="s">
        <v>212</v>
      </c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>
        <v>263.984151989747</v>
      </c>
      <c r="P54" s="35">
        <v>243.79526807245912</v>
      </c>
      <c r="Q54" s="35">
        <v>257.37447552531444</v>
      </c>
      <c r="R54" s="35">
        <v>276.6294862383542</v>
      </c>
      <c r="S54" s="35">
        <v>262.1370663875646</v>
      </c>
      <c r="T54" s="35">
        <v>268.55444332436366</v>
      </c>
      <c r="U54" s="35">
        <v>253.17044736030223</v>
      </c>
      <c r="V54" s="35">
        <v>249.1327661744954</v>
      </c>
      <c r="W54" s="35">
        <v>232.10747848178724</v>
      </c>
      <c r="X54" s="35">
        <v>246.58066032618035</v>
      </c>
      <c r="Y54" s="35">
        <v>259.6060604236184</v>
      </c>
      <c r="Z54" s="35">
        <v>270.47144246968264</v>
      </c>
      <c r="AA54" s="35">
        <v>269.76255069750266</v>
      </c>
      <c r="AB54" s="35">
        <v>267.37745507075346</v>
      </c>
      <c r="AC54" s="35">
        <v>286.98680737782223</v>
      </c>
      <c r="AD54" s="35">
        <v>284.89663626301274</v>
      </c>
      <c r="AE54" s="35">
        <v>285.2802365545578</v>
      </c>
      <c r="AF54" s="35">
        <v>305.8282825683718</v>
      </c>
      <c r="AG54" s="35">
        <v>315.63342052281763</v>
      </c>
      <c r="AH54" s="35">
        <v>305.279</v>
      </c>
      <c r="AI54" s="35">
        <v>293</v>
      </c>
      <c r="AJ54" s="35">
        <v>304.0473840078974</v>
      </c>
      <c r="AK54" s="35">
        <v>315.815885151519</v>
      </c>
      <c r="AL54" s="35">
        <v>370.02555930167495</v>
      </c>
      <c r="AM54" s="35">
        <v>396.6287992199999</v>
      </c>
      <c r="AN54" s="36">
        <v>447.18685462815705</v>
      </c>
      <c r="AP54" s="79"/>
      <c r="AQ54" s="79"/>
      <c r="AR54" s="79"/>
      <c r="AS54" s="79"/>
      <c r="AT54" s="79"/>
    </row>
    <row r="55" spans="1:46" s="46" customFormat="1" ht="12.75">
      <c r="A55" s="25" t="s">
        <v>148</v>
      </c>
      <c r="B55" s="34"/>
      <c r="C55" s="35"/>
      <c r="D55" s="35"/>
      <c r="E55" s="35"/>
      <c r="F55" s="35">
        <v>340.29061881973587</v>
      </c>
      <c r="G55" s="35">
        <v>315.9689734671393</v>
      </c>
      <c r="H55" s="35">
        <v>338.9076716651037</v>
      </c>
      <c r="I55" s="35">
        <v>371.354797058051</v>
      </c>
      <c r="J55" s="35">
        <v>349.3438511429033</v>
      </c>
      <c r="K55" s="35">
        <v>322.27051814116567</v>
      </c>
      <c r="L55" s="35">
        <v>321.78865432815553</v>
      </c>
      <c r="M55" s="35">
        <v>299.4375866939171</v>
      </c>
      <c r="N55" s="35">
        <v>286.09177296350407</v>
      </c>
      <c r="O55" s="35">
        <v>297.2640750990525</v>
      </c>
      <c r="P55" s="35">
        <v>302.0040489616797</v>
      </c>
      <c r="Q55" s="35">
        <v>318.8683770202904</v>
      </c>
      <c r="R55" s="35">
        <v>339.7389224679983</v>
      </c>
      <c r="S55" s="35">
        <v>328.7460749614451</v>
      </c>
      <c r="T55" s="35">
        <v>325.29104774878846</v>
      </c>
      <c r="U55" s="35">
        <v>307.02500325154466</v>
      </c>
      <c r="V55" s="35">
        <v>287.7228651339468</v>
      </c>
      <c r="W55" s="35">
        <v>263.1364124048777</v>
      </c>
      <c r="X55" s="35">
        <v>289.95492591429803</v>
      </c>
      <c r="Y55" s="35">
        <v>317.9418796329825</v>
      </c>
      <c r="Z55" s="35">
        <v>296.36511038546564</v>
      </c>
      <c r="AA55" s="35">
        <v>295.1134634242155</v>
      </c>
      <c r="AB55" s="35">
        <v>310.7178458440078</v>
      </c>
      <c r="AC55" s="35">
        <v>339.59028118418576</v>
      </c>
      <c r="AD55" s="35">
        <v>343.80557854656746</v>
      </c>
      <c r="AE55" s="35">
        <v>338.81429074608275</v>
      </c>
      <c r="AF55" s="35">
        <v>340.8512251521166</v>
      </c>
      <c r="AG55" s="35">
        <v>352.0219012899999</v>
      </c>
      <c r="AH55" s="35">
        <v>348.161</v>
      </c>
      <c r="AI55" s="35">
        <v>321</v>
      </c>
      <c r="AJ55" s="35"/>
      <c r="AK55" s="35"/>
      <c r="AL55" s="35"/>
      <c r="AM55" s="35"/>
      <c r="AN55" s="36"/>
      <c r="AP55" s="79"/>
      <c r="AQ55" s="79"/>
      <c r="AR55" s="79"/>
      <c r="AS55" s="79"/>
      <c r="AT55" s="79"/>
    </row>
    <row r="56" spans="1:46" s="46" customFormat="1" ht="12.75">
      <c r="A56" s="25" t="s">
        <v>149</v>
      </c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>
        <v>240.38438874752535</v>
      </c>
      <c r="P56" s="35">
        <v>202.46459784650727</v>
      </c>
      <c r="Q56" s="35">
        <v>213.4912738848296</v>
      </c>
      <c r="R56" s="35">
        <v>233.61357954696027</v>
      </c>
      <c r="S56" s="35">
        <v>213.2406972722887</v>
      </c>
      <c r="T56" s="35">
        <v>226.90054565193265</v>
      </c>
      <c r="U56" s="35">
        <v>217.6379769884367</v>
      </c>
      <c r="V56" s="35">
        <v>220.94120229374658</v>
      </c>
      <c r="W56" s="35">
        <v>207.09810235569074</v>
      </c>
      <c r="X56" s="35">
        <v>210.71258591287497</v>
      </c>
      <c r="Y56" s="35">
        <v>214.29049762809075</v>
      </c>
      <c r="Z56" s="35">
        <v>248.90038567529342</v>
      </c>
      <c r="AA56" s="35">
        <v>246.5780577990097</v>
      </c>
      <c r="AB56" s="35">
        <v>232.12553431893951</v>
      </c>
      <c r="AC56" s="35">
        <v>247.45486806999128</v>
      </c>
      <c r="AD56" s="35">
        <v>243.6893570793603</v>
      </c>
      <c r="AE56" s="35">
        <v>236.0439810599568</v>
      </c>
      <c r="AF56" s="35">
        <v>279.1164531497583</v>
      </c>
      <c r="AG56" s="35">
        <v>296.88719679999997</v>
      </c>
      <c r="AH56" s="35">
        <v>284.859</v>
      </c>
      <c r="AI56" s="35">
        <v>271</v>
      </c>
      <c r="AJ56" s="35"/>
      <c r="AK56" s="35"/>
      <c r="AL56" s="35"/>
      <c r="AM56" s="35"/>
      <c r="AN56" s="36"/>
      <c r="AP56" s="79"/>
      <c r="AQ56" s="79"/>
      <c r="AR56" s="79"/>
      <c r="AS56" s="79"/>
      <c r="AT56" s="79"/>
    </row>
    <row r="57" spans="1:46" s="46" customFormat="1" ht="12.75">
      <c r="A57" s="25" t="s">
        <v>150</v>
      </c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>
        <v>252.04470724620487</v>
      </c>
      <c r="AC57" s="35">
        <v>203.37751355540684</v>
      </c>
      <c r="AD57" s="35">
        <v>194.56472718393536</v>
      </c>
      <c r="AE57" s="35">
        <v>196.89043459546608</v>
      </c>
      <c r="AF57" s="35">
        <v>185.1676493720204</v>
      </c>
      <c r="AG57" s="35">
        <v>167.75141673569073</v>
      </c>
      <c r="AH57" s="35">
        <v>167.35521739130436</v>
      </c>
      <c r="AI57" s="35">
        <v>283.94444444444446</v>
      </c>
      <c r="AJ57" s="35"/>
      <c r="AK57" s="35"/>
      <c r="AL57" s="35"/>
      <c r="AM57" s="35"/>
      <c r="AN57" s="36"/>
      <c r="AP57" s="79"/>
      <c r="AQ57" s="79"/>
      <c r="AR57" s="79"/>
      <c r="AS57" s="79"/>
      <c r="AT57" s="79"/>
    </row>
    <row r="58" spans="1:46" s="46" customFormat="1" ht="12.75">
      <c r="A58" s="25" t="s">
        <v>151</v>
      </c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6">
        <v>456.6402866119156</v>
      </c>
      <c r="AP58" s="79"/>
      <c r="AQ58" s="79"/>
      <c r="AR58" s="79"/>
      <c r="AS58" s="79"/>
      <c r="AT58" s="79"/>
    </row>
    <row r="59" spans="1:46" s="46" customFormat="1" ht="12.75">
      <c r="A59" s="25" t="s">
        <v>152</v>
      </c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6">
        <v>136.9920859835747</v>
      </c>
      <c r="AP59" s="79"/>
      <c r="AQ59" s="79"/>
      <c r="AR59" s="79"/>
      <c r="AS59" s="79"/>
      <c r="AT59" s="79"/>
    </row>
    <row r="60" spans="1:46" s="46" customFormat="1" ht="12.75">
      <c r="A60" s="25" t="s">
        <v>300</v>
      </c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6"/>
      <c r="AP60" s="79"/>
      <c r="AQ60" s="79"/>
      <c r="AR60" s="79"/>
      <c r="AS60" s="79"/>
      <c r="AT60" s="79"/>
    </row>
    <row r="61" spans="1:46" s="46" customFormat="1" ht="12.75">
      <c r="A61" s="15" t="s">
        <v>213</v>
      </c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>
        <v>65.344</v>
      </c>
      <c r="AI61" s="38">
        <v>67</v>
      </c>
      <c r="AJ61" s="38">
        <v>30.60217176702863</v>
      </c>
      <c r="AK61" s="38">
        <v>31.00033228481168</v>
      </c>
      <c r="AL61" s="38">
        <v>29.75079873782311</v>
      </c>
      <c r="AM61" s="38">
        <v>29.11037058495412</v>
      </c>
      <c r="AN61" s="39">
        <v>28.651939552120197</v>
      </c>
      <c r="AP61" s="79"/>
      <c r="AQ61" s="79"/>
      <c r="AR61" s="79"/>
      <c r="AS61" s="79"/>
      <c r="AT61" s="79"/>
    </row>
    <row r="62" spans="1:40" ht="12.75">
      <c r="A62" s="20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32" ht="12.75">
      <c r="A63" s="126" t="s">
        <v>106</v>
      </c>
      <c r="B63" s="19" t="s">
        <v>343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ht="12.75">
      <c r="A64" s="123" t="s">
        <v>198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K17" sqref="K17"/>
    </sheetView>
  </sheetViews>
  <sheetFormatPr defaultColWidth="9.140625" defaultRowHeight="12.75"/>
  <cols>
    <col min="1" max="1" width="46.57421875" style="0" customWidth="1"/>
    <col min="2" max="8" width="11.7109375" style="0" customWidth="1"/>
  </cols>
  <sheetData>
    <row r="1" spans="1:7" ht="12.75">
      <c r="A1" s="1" t="s">
        <v>193</v>
      </c>
      <c r="B1" s="2" t="s">
        <v>185</v>
      </c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8" ht="13.5">
      <c r="A3" s="1"/>
      <c r="B3" s="30">
        <v>2005</v>
      </c>
      <c r="C3" s="28">
        <v>2006</v>
      </c>
      <c r="D3" s="28">
        <v>2007</v>
      </c>
      <c r="E3" s="28">
        <v>2008</v>
      </c>
      <c r="F3" s="4">
        <v>2009</v>
      </c>
      <c r="G3" s="190" t="s">
        <v>257</v>
      </c>
      <c r="H3" s="191" t="s">
        <v>310</v>
      </c>
    </row>
    <row r="4" spans="1:8" ht="12.75">
      <c r="A4" s="1"/>
      <c r="B4" s="5" t="s">
        <v>236</v>
      </c>
      <c r="C4" s="6"/>
      <c r="D4" s="6"/>
      <c r="E4" s="6"/>
      <c r="F4" s="6"/>
      <c r="G4" s="7"/>
      <c r="H4" s="189" t="s">
        <v>252</v>
      </c>
    </row>
    <row r="5" spans="1:8" ht="12.75">
      <c r="A5" s="8" t="s">
        <v>80</v>
      </c>
      <c r="B5" s="104">
        <v>266857</v>
      </c>
      <c r="C5" s="105">
        <v>267710</v>
      </c>
      <c r="D5" s="105">
        <v>272657</v>
      </c>
      <c r="E5" s="105">
        <v>260228</v>
      </c>
      <c r="F5" s="105">
        <v>231142</v>
      </c>
      <c r="G5" s="106">
        <v>248603</v>
      </c>
      <c r="H5" s="142">
        <v>98.6</v>
      </c>
    </row>
    <row r="6" spans="1:8" ht="12.75">
      <c r="A6" s="12" t="s">
        <v>39</v>
      </c>
      <c r="B6" s="102">
        <v>266857</v>
      </c>
      <c r="C6" s="103">
        <v>267710</v>
      </c>
      <c r="D6" s="103">
        <v>272657</v>
      </c>
      <c r="E6" s="103">
        <v>260228</v>
      </c>
      <c r="F6" s="103">
        <v>231142</v>
      </c>
      <c r="G6" s="110">
        <v>208596</v>
      </c>
      <c r="H6" s="142"/>
    </row>
    <row r="7" spans="1:8" ht="12.75">
      <c r="A7" s="12" t="s">
        <v>40</v>
      </c>
      <c r="B7" s="9" t="s">
        <v>41</v>
      </c>
      <c r="C7" s="10" t="s">
        <v>41</v>
      </c>
      <c r="D7" s="10" t="s">
        <v>41</v>
      </c>
      <c r="E7" s="10" t="s">
        <v>41</v>
      </c>
      <c r="F7" s="10" t="s">
        <v>41</v>
      </c>
      <c r="G7" s="180">
        <v>40007</v>
      </c>
      <c r="H7" s="142"/>
    </row>
    <row r="8" spans="1:8" ht="12.75">
      <c r="A8" s="12" t="s">
        <v>41</v>
      </c>
      <c r="B8" s="104" t="s">
        <v>41</v>
      </c>
      <c r="C8" s="105" t="s">
        <v>41</v>
      </c>
      <c r="D8" s="105" t="s">
        <v>41</v>
      </c>
      <c r="E8" s="105" t="s">
        <v>41</v>
      </c>
      <c r="F8" s="105" t="s">
        <v>41</v>
      </c>
      <c r="G8" s="106"/>
      <c r="H8" s="142"/>
    </row>
    <row r="9" spans="1:8" ht="12.75">
      <c r="A9" s="8" t="s">
        <v>225</v>
      </c>
      <c r="B9" s="104">
        <v>11747095</v>
      </c>
      <c r="C9" s="105">
        <v>12658767</v>
      </c>
      <c r="D9" s="105">
        <v>13332177</v>
      </c>
      <c r="E9" s="105">
        <v>12277626</v>
      </c>
      <c r="F9" s="105">
        <v>12443280</v>
      </c>
      <c r="G9" s="106">
        <v>11508813</v>
      </c>
      <c r="H9" s="142">
        <v>1.4</v>
      </c>
    </row>
    <row r="10" spans="1:8" ht="12.75">
      <c r="A10" s="15" t="s">
        <v>42</v>
      </c>
      <c r="B10" s="107">
        <v>10977390</v>
      </c>
      <c r="C10" s="108">
        <v>11943755</v>
      </c>
      <c r="D10" s="108">
        <v>12640881</v>
      </c>
      <c r="E10" s="108">
        <v>11662981</v>
      </c>
      <c r="F10" s="108">
        <v>11823239</v>
      </c>
      <c r="G10" s="109">
        <v>10973493</v>
      </c>
      <c r="H10" s="142"/>
    </row>
    <row r="11" spans="1:8" ht="12.75">
      <c r="A11" s="12" t="s">
        <v>43</v>
      </c>
      <c r="B11" s="107">
        <v>289277</v>
      </c>
      <c r="C11" s="108">
        <v>261986</v>
      </c>
      <c r="D11" s="108">
        <v>252213</v>
      </c>
      <c r="E11" s="108">
        <v>233595</v>
      </c>
      <c r="F11" s="108">
        <v>211019</v>
      </c>
      <c r="G11" s="109">
        <v>193636</v>
      </c>
      <c r="H11" s="142"/>
    </row>
    <row r="12" spans="1:8" ht="12.75">
      <c r="A12" s="12" t="s">
        <v>44</v>
      </c>
      <c r="B12" s="107">
        <v>480428</v>
      </c>
      <c r="C12" s="108">
        <v>453026</v>
      </c>
      <c r="D12" s="108">
        <v>439083</v>
      </c>
      <c r="E12" s="108">
        <v>381050</v>
      </c>
      <c r="F12" s="108">
        <v>409022</v>
      </c>
      <c r="G12" s="109">
        <v>341684</v>
      </c>
      <c r="H12" s="142"/>
    </row>
    <row r="13" spans="1:8" ht="12.75">
      <c r="A13" s="12"/>
      <c r="B13" s="40"/>
      <c r="C13" s="41"/>
      <c r="D13" s="41"/>
      <c r="E13" s="41"/>
      <c r="F13" s="41"/>
      <c r="G13" s="42"/>
      <c r="H13" s="142"/>
    </row>
    <row r="14" spans="1:8" ht="12.75">
      <c r="A14" s="8" t="s">
        <v>45</v>
      </c>
      <c r="B14" s="107">
        <v>94637</v>
      </c>
      <c r="C14" s="108">
        <v>95448</v>
      </c>
      <c r="D14" s="108">
        <v>91814</v>
      </c>
      <c r="E14" s="108">
        <v>86909</v>
      </c>
      <c r="F14" s="108">
        <v>82315</v>
      </c>
      <c r="G14" s="109">
        <v>58566</v>
      </c>
      <c r="H14" s="142">
        <v>78.9</v>
      </c>
    </row>
    <row r="15" spans="1:8" ht="12.75">
      <c r="A15" s="8" t="s">
        <v>186</v>
      </c>
      <c r="B15" s="104">
        <v>592063</v>
      </c>
      <c r="C15" s="105">
        <v>613208</v>
      </c>
      <c r="D15" s="105">
        <v>608213</v>
      </c>
      <c r="E15" s="105">
        <v>538559</v>
      </c>
      <c r="F15" s="105">
        <v>571301</v>
      </c>
      <c r="G15" s="106">
        <v>528924</v>
      </c>
      <c r="H15" s="142">
        <v>21.1</v>
      </c>
    </row>
    <row r="16" spans="1:8" ht="12.75">
      <c r="A16" s="15" t="s">
        <v>46</v>
      </c>
      <c r="B16" s="107">
        <v>326820</v>
      </c>
      <c r="C16" s="108">
        <v>362514</v>
      </c>
      <c r="D16" s="108">
        <v>376249</v>
      </c>
      <c r="E16" s="108">
        <v>328916</v>
      </c>
      <c r="F16" s="108">
        <v>359715</v>
      </c>
      <c r="G16" s="109">
        <v>314938</v>
      </c>
      <c r="H16" s="142"/>
    </row>
    <row r="17" spans="1:8" ht="12.75">
      <c r="A17" s="12" t="s">
        <v>47</v>
      </c>
      <c r="B17" s="107">
        <v>215321</v>
      </c>
      <c r="C17" s="108">
        <v>200364</v>
      </c>
      <c r="D17" s="108">
        <v>181706</v>
      </c>
      <c r="E17" s="108">
        <v>164389</v>
      </c>
      <c r="F17" s="108">
        <v>174932</v>
      </c>
      <c r="G17" s="109">
        <v>187476</v>
      </c>
      <c r="H17" s="142"/>
    </row>
    <row r="18" spans="1:8" ht="12.75">
      <c r="A18" s="12" t="s">
        <v>48</v>
      </c>
      <c r="B18" s="107">
        <v>49922</v>
      </c>
      <c r="C18" s="108">
        <v>50330</v>
      </c>
      <c r="D18" s="108">
        <v>50258</v>
      </c>
      <c r="E18" s="108">
        <v>45254</v>
      </c>
      <c r="F18" s="108">
        <v>36654</v>
      </c>
      <c r="G18" s="109">
        <v>26510</v>
      </c>
      <c r="H18" s="142"/>
    </row>
    <row r="19" spans="1:8" ht="12.75">
      <c r="A19" s="12" t="s">
        <v>41</v>
      </c>
      <c r="B19" s="40"/>
      <c r="C19" s="41"/>
      <c r="D19" s="41"/>
      <c r="E19" s="41"/>
      <c r="F19" s="41"/>
      <c r="G19" s="42"/>
      <c r="H19" s="142"/>
    </row>
    <row r="20" spans="1:8" ht="12.75">
      <c r="A20" s="8" t="s">
        <v>49</v>
      </c>
      <c r="B20" s="102">
        <v>132595</v>
      </c>
      <c r="C20" s="103">
        <v>134375</v>
      </c>
      <c r="D20" s="103">
        <v>127579</v>
      </c>
      <c r="E20" s="103">
        <v>127389</v>
      </c>
      <c r="F20" s="103">
        <v>126365</v>
      </c>
      <c r="G20" s="110">
        <v>105989</v>
      </c>
      <c r="H20" s="142">
        <v>78.9</v>
      </c>
    </row>
    <row r="21" spans="1:8" ht="12.75">
      <c r="A21" s="8" t="s">
        <v>50</v>
      </c>
      <c r="B21" s="104">
        <v>198172</v>
      </c>
      <c r="C21" s="105">
        <v>211147</v>
      </c>
      <c r="D21" s="105">
        <v>210279</v>
      </c>
      <c r="E21" s="105">
        <v>214659</v>
      </c>
      <c r="F21" s="105">
        <v>185535</v>
      </c>
      <c r="G21" s="106">
        <v>178749</v>
      </c>
      <c r="H21" s="142">
        <v>21.1</v>
      </c>
    </row>
    <row r="22" spans="1:8" ht="12.75">
      <c r="A22" s="15" t="s">
        <v>51</v>
      </c>
      <c r="B22" s="107">
        <v>29982</v>
      </c>
      <c r="C22" s="108">
        <v>27830</v>
      </c>
      <c r="D22" s="108">
        <v>41241</v>
      </c>
      <c r="E22" s="108">
        <v>42492</v>
      </c>
      <c r="F22" s="108">
        <v>38547</v>
      </c>
      <c r="G22" s="109">
        <v>34507</v>
      </c>
      <c r="H22" s="142"/>
    </row>
    <row r="23" spans="1:8" ht="12.75">
      <c r="A23" s="12" t="s">
        <v>52</v>
      </c>
      <c r="B23" s="107">
        <v>168190</v>
      </c>
      <c r="C23" s="108">
        <v>183317</v>
      </c>
      <c r="D23" s="108">
        <v>169038</v>
      </c>
      <c r="E23" s="108">
        <v>172167</v>
      </c>
      <c r="F23" s="108">
        <v>146988</v>
      </c>
      <c r="G23" s="109">
        <v>144242</v>
      </c>
      <c r="H23" s="142"/>
    </row>
    <row r="24" spans="1:8" ht="12.75">
      <c r="A24" s="12"/>
      <c r="B24" s="40"/>
      <c r="C24" s="41"/>
      <c r="D24" s="41"/>
      <c r="E24" s="41"/>
      <c r="F24" s="41"/>
      <c r="G24" s="42"/>
      <c r="H24" s="142"/>
    </row>
    <row r="25" spans="1:8" ht="12.75">
      <c r="A25" s="8" t="s">
        <v>14</v>
      </c>
      <c r="B25" s="34"/>
      <c r="C25" s="35"/>
      <c r="D25" s="35"/>
      <c r="E25" s="35"/>
      <c r="F25" s="35"/>
      <c r="G25" s="36"/>
      <c r="H25" s="142"/>
    </row>
    <row r="26" spans="1:8" ht="12.75">
      <c r="A26" s="12" t="s">
        <v>227</v>
      </c>
      <c r="B26" s="104">
        <v>15206</v>
      </c>
      <c r="C26" s="105">
        <v>13718</v>
      </c>
      <c r="D26" s="105">
        <v>12769</v>
      </c>
      <c r="E26" s="105">
        <v>11934</v>
      </c>
      <c r="F26" s="105">
        <v>11682</v>
      </c>
      <c r="G26" s="106">
        <v>11736</v>
      </c>
      <c r="H26" s="142">
        <v>47</v>
      </c>
    </row>
    <row r="27" spans="1:8" ht="12.75">
      <c r="A27" s="12" t="s">
        <v>228</v>
      </c>
      <c r="B27" s="102">
        <v>1509</v>
      </c>
      <c r="C27" s="103">
        <v>1647.5</v>
      </c>
      <c r="D27" s="103">
        <v>1807</v>
      </c>
      <c r="E27" s="103">
        <v>1920.5</v>
      </c>
      <c r="F27" s="103">
        <v>2037.5</v>
      </c>
      <c r="G27" s="110">
        <v>2166.5</v>
      </c>
      <c r="H27" s="142">
        <v>30</v>
      </c>
    </row>
    <row r="28" spans="1:8" ht="12.75">
      <c r="A28" s="12" t="s">
        <v>229</v>
      </c>
      <c r="B28" s="104">
        <v>2382</v>
      </c>
      <c r="C28" s="105">
        <v>2418</v>
      </c>
      <c r="D28" s="105">
        <v>2431</v>
      </c>
      <c r="E28" s="105">
        <v>1799</v>
      </c>
      <c r="F28" s="105">
        <v>1251</v>
      </c>
      <c r="G28" s="106">
        <v>696</v>
      </c>
      <c r="H28" s="142">
        <v>11</v>
      </c>
    </row>
    <row r="29" spans="1:8" ht="12.75">
      <c r="A29" s="12" t="s">
        <v>230</v>
      </c>
      <c r="B29" s="104">
        <v>2008107</v>
      </c>
      <c r="C29" s="105">
        <v>2008107</v>
      </c>
      <c r="D29" s="105">
        <v>2008107</v>
      </c>
      <c r="E29" s="105">
        <v>2008107</v>
      </c>
      <c r="F29" s="105">
        <v>2008107</v>
      </c>
      <c r="G29" s="106">
        <v>2008107</v>
      </c>
      <c r="H29" s="142">
        <v>13</v>
      </c>
    </row>
    <row r="30" spans="1:8" ht="12.75">
      <c r="A30" s="14" t="s">
        <v>231</v>
      </c>
      <c r="B30" s="102">
        <v>124396</v>
      </c>
      <c r="C30" s="103">
        <v>124542</v>
      </c>
      <c r="D30" s="103">
        <v>117818</v>
      </c>
      <c r="E30" s="103">
        <v>116302</v>
      </c>
      <c r="F30" s="103">
        <v>115428</v>
      </c>
      <c r="G30" s="110">
        <v>95794</v>
      </c>
      <c r="H30" s="142"/>
    </row>
    <row r="31" spans="1:8" ht="12.75">
      <c r="A31" s="14" t="s">
        <v>232</v>
      </c>
      <c r="B31" s="9">
        <v>76137</v>
      </c>
      <c r="C31" s="10">
        <v>77965</v>
      </c>
      <c r="D31" s="10">
        <v>74380</v>
      </c>
      <c r="E31" s="10">
        <v>68385</v>
      </c>
      <c r="F31" s="10">
        <v>65115</v>
      </c>
      <c r="G31" s="11">
        <v>42298</v>
      </c>
      <c r="H31" s="142"/>
    </row>
    <row r="32" spans="1:8" ht="12.75">
      <c r="A32" s="14" t="s">
        <v>233</v>
      </c>
      <c r="B32" s="9">
        <v>49556</v>
      </c>
      <c r="C32" s="10">
        <v>52213</v>
      </c>
      <c r="D32" s="10">
        <v>50144</v>
      </c>
      <c r="E32" s="10">
        <v>44621</v>
      </c>
      <c r="F32" s="10">
        <v>44806</v>
      </c>
      <c r="G32" s="11">
        <v>40787</v>
      </c>
      <c r="H32" s="142"/>
    </row>
    <row r="33" spans="1:8" ht="12.75">
      <c r="A33" s="14" t="s">
        <v>234</v>
      </c>
      <c r="B33" s="181" t="s">
        <v>41</v>
      </c>
      <c r="C33" s="182" t="s">
        <v>41</v>
      </c>
      <c r="D33" s="182" t="s">
        <v>41</v>
      </c>
      <c r="E33" s="182">
        <v>1915</v>
      </c>
      <c r="F33" s="182">
        <v>14563</v>
      </c>
      <c r="G33" s="183">
        <v>39100</v>
      </c>
      <c r="H33" s="142"/>
    </row>
    <row r="34" spans="1:8" ht="12.75">
      <c r="A34" s="14" t="s">
        <v>235</v>
      </c>
      <c r="B34" s="107">
        <v>1758018</v>
      </c>
      <c r="C34" s="108">
        <v>1852408.5</v>
      </c>
      <c r="D34" s="108">
        <v>1929509.1</v>
      </c>
      <c r="E34" s="108">
        <v>1767490.1</v>
      </c>
      <c r="F34" s="108">
        <v>1808897.9</v>
      </c>
      <c r="G34" s="109">
        <v>1657436.3</v>
      </c>
      <c r="H34" s="142"/>
    </row>
    <row r="35" spans="1:8" ht="12.75">
      <c r="A35" s="12"/>
      <c r="B35" s="34"/>
      <c r="C35" s="35"/>
      <c r="D35" s="35"/>
      <c r="E35" s="35"/>
      <c r="F35" s="35"/>
      <c r="G35" s="36"/>
      <c r="H35" s="142"/>
    </row>
    <row r="36" spans="1:8" ht="12.75">
      <c r="A36" s="8" t="s">
        <v>15</v>
      </c>
      <c r="B36" s="34"/>
      <c r="C36" s="35"/>
      <c r="D36" s="35"/>
      <c r="E36" s="35"/>
      <c r="F36" s="35"/>
      <c r="G36" s="36"/>
      <c r="H36" s="142"/>
    </row>
    <row r="37" spans="1:8" ht="12.75">
      <c r="A37" s="15" t="s">
        <v>53</v>
      </c>
      <c r="B37" s="107">
        <v>132595</v>
      </c>
      <c r="C37" s="108">
        <v>134375</v>
      </c>
      <c r="D37" s="108">
        <v>127579</v>
      </c>
      <c r="E37" s="108">
        <v>127389</v>
      </c>
      <c r="F37" s="108">
        <v>126365</v>
      </c>
      <c r="G37" s="109">
        <v>105989</v>
      </c>
      <c r="H37" s="142">
        <v>100</v>
      </c>
    </row>
    <row r="38" spans="1:8" ht="12.75">
      <c r="A38" s="12"/>
      <c r="B38" s="34"/>
      <c r="C38" s="35"/>
      <c r="D38" s="35"/>
      <c r="E38" s="35"/>
      <c r="F38" s="35"/>
      <c r="G38" s="36"/>
      <c r="H38" s="142"/>
    </row>
    <row r="39" spans="1:8" ht="12.75">
      <c r="A39" s="12"/>
      <c r="B39" s="184" t="s">
        <v>187</v>
      </c>
      <c r="C39" s="32"/>
      <c r="D39" s="32"/>
      <c r="E39" s="32"/>
      <c r="F39" s="32"/>
      <c r="G39" s="33"/>
      <c r="H39" s="142"/>
    </row>
    <row r="40" spans="1:8" ht="12.75">
      <c r="A40" s="8" t="s">
        <v>16</v>
      </c>
      <c r="B40" s="137"/>
      <c r="C40" s="53"/>
      <c r="D40" s="53"/>
      <c r="E40" s="53"/>
      <c r="F40" s="53"/>
      <c r="G40" s="36"/>
      <c r="H40" s="142"/>
    </row>
    <row r="41" spans="1:8" ht="12.75">
      <c r="A41" s="12" t="s">
        <v>226</v>
      </c>
      <c r="B41" s="185">
        <v>100</v>
      </c>
      <c r="C41" s="192">
        <v>94.93364383882698</v>
      </c>
      <c r="D41" s="192">
        <v>92.5617189831378</v>
      </c>
      <c r="E41" s="192">
        <v>80.1422636595128</v>
      </c>
      <c r="F41" s="192">
        <v>79.48391364562082</v>
      </c>
      <c r="G41" s="193">
        <v>74.15079543817387</v>
      </c>
      <c r="H41" s="143">
        <v>100</v>
      </c>
    </row>
    <row r="43" spans="1:11" s="74" customFormat="1" ht="11.25">
      <c r="A43" s="17" t="s">
        <v>106</v>
      </c>
      <c r="B43" s="19" t="s">
        <v>239</v>
      </c>
      <c r="C43" s="129"/>
      <c r="D43" s="129"/>
      <c r="E43" s="129"/>
      <c r="F43" s="129"/>
      <c r="G43" s="129"/>
      <c r="H43" s="129"/>
      <c r="I43" s="129"/>
      <c r="J43" s="129"/>
      <c r="K43" s="129"/>
    </row>
    <row r="44" spans="1:7" s="119" customFormat="1" ht="12.75">
      <c r="A44" s="141" t="s">
        <v>344</v>
      </c>
      <c r="B44" s="41"/>
      <c r="C44" s="41"/>
      <c r="D44" s="41"/>
      <c r="E44" s="41"/>
      <c r="F44" s="41"/>
      <c r="G44" s="41"/>
    </row>
    <row r="45" spans="1:7" ht="12.75">
      <c r="A45" s="17" t="s">
        <v>41</v>
      </c>
      <c r="B45" s="19" t="s">
        <v>41</v>
      </c>
      <c r="C45" s="46"/>
      <c r="D45" s="46"/>
      <c r="E45" s="46"/>
      <c r="F45" s="46"/>
      <c r="G45" s="46"/>
    </row>
  </sheetData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36" sqref="G36"/>
    </sheetView>
  </sheetViews>
  <sheetFormatPr defaultColWidth="9.140625" defaultRowHeight="12.75"/>
  <cols>
    <col min="1" max="1" width="33.28125" style="0" bestFit="1" customWidth="1"/>
  </cols>
  <sheetData>
    <row r="1" spans="1:6" ht="13.5">
      <c r="A1" s="1" t="s">
        <v>101</v>
      </c>
      <c r="B1" s="2" t="s">
        <v>356</v>
      </c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2:7" ht="13.5">
      <c r="B3" s="67">
        <v>2005</v>
      </c>
      <c r="C3" s="68">
        <v>2006</v>
      </c>
      <c r="D3" s="68">
        <v>2007</v>
      </c>
      <c r="E3" s="68">
        <v>2008</v>
      </c>
      <c r="F3" s="68">
        <v>2009</v>
      </c>
      <c r="G3" s="186" t="s">
        <v>357</v>
      </c>
    </row>
    <row r="4" spans="1:7" ht="12.75">
      <c r="A4" s="12" t="s">
        <v>130</v>
      </c>
      <c r="B4" s="214">
        <v>100</v>
      </c>
      <c r="C4" s="215">
        <v>103.73051937070039</v>
      </c>
      <c r="D4" s="215">
        <v>105.49123480851826</v>
      </c>
      <c r="E4" s="215">
        <v>113.34190958512676</v>
      </c>
      <c r="F4" s="215">
        <v>126.34394645290683</v>
      </c>
      <c r="G4" s="216">
        <v>133.90081299779354</v>
      </c>
    </row>
    <row r="5" spans="1:7" ht="12.75">
      <c r="A5" s="12" t="s">
        <v>155</v>
      </c>
      <c r="B5" s="217">
        <v>100</v>
      </c>
      <c r="C5" s="215">
        <v>103.02486636452623</v>
      </c>
      <c r="D5" s="215">
        <v>112.57524919207634</v>
      </c>
      <c r="E5" s="215">
        <v>114.22449947436793</v>
      </c>
      <c r="F5" s="215">
        <v>120.2665060787482</v>
      </c>
      <c r="G5" s="218">
        <v>141.3431475739325</v>
      </c>
    </row>
    <row r="6" spans="1:7" ht="12.75">
      <c r="A6" s="12" t="s">
        <v>14</v>
      </c>
      <c r="B6" s="217">
        <v>100</v>
      </c>
      <c r="C6" s="215">
        <v>105.82880728393803</v>
      </c>
      <c r="D6" s="215">
        <v>118.46339396324224</v>
      </c>
      <c r="E6" s="215">
        <v>137.5037180411167</v>
      </c>
      <c r="F6" s="215">
        <v>148.3217675760397</v>
      </c>
      <c r="G6" s="218">
        <v>154.59386069835932</v>
      </c>
    </row>
    <row r="7" spans="1:7" ht="12.75">
      <c r="A7" s="12" t="s">
        <v>16</v>
      </c>
      <c r="B7" s="217">
        <v>100</v>
      </c>
      <c r="C7" s="215">
        <v>109.27598980953795</v>
      </c>
      <c r="D7" s="215">
        <v>128.50911010427023</v>
      </c>
      <c r="E7" s="215">
        <v>152.1661509736841</v>
      </c>
      <c r="F7" s="215">
        <v>153.2957896251208</v>
      </c>
      <c r="G7" s="218">
        <v>154.6641561618794</v>
      </c>
    </row>
    <row r="8" spans="1:7" ht="12.75">
      <c r="A8" s="15" t="s">
        <v>154</v>
      </c>
      <c r="B8" s="217">
        <v>100</v>
      </c>
      <c r="C8" s="215">
        <v>96.71375337140115</v>
      </c>
      <c r="D8" s="215">
        <v>102.83077919246601</v>
      </c>
      <c r="E8" s="215">
        <v>114.74408177737706</v>
      </c>
      <c r="F8" s="215">
        <v>123.09547109326925</v>
      </c>
      <c r="G8" s="218">
        <v>156.6563555103316</v>
      </c>
    </row>
    <row r="9" spans="1:7" ht="12.75">
      <c r="A9" s="15" t="s">
        <v>353</v>
      </c>
      <c r="B9" s="219">
        <v>100</v>
      </c>
      <c r="C9" s="220">
        <v>120.39906062380878</v>
      </c>
      <c r="D9" s="220">
        <v>132.42039655006954</v>
      </c>
      <c r="E9" s="220">
        <v>136.65565879151472</v>
      </c>
      <c r="F9" s="220">
        <v>154.59793091755455</v>
      </c>
      <c r="G9" s="221">
        <v>178.96101684046937</v>
      </c>
    </row>
    <row r="10" spans="1:7" ht="12.75">
      <c r="A10" s="15"/>
      <c r="B10" s="224"/>
      <c r="C10" s="224"/>
      <c r="D10" s="224"/>
      <c r="E10" s="224"/>
      <c r="F10" s="224"/>
      <c r="G10" s="224"/>
    </row>
    <row r="11" spans="1:2" ht="12.75">
      <c r="A11" s="19" t="s">
        <v>106</v>
      </c>
      <c r="B11" s="19" t="s">
        <v>354</v>
      </c>
    </row>
    <row r="12" spans="1:2" ht="12.75">
      <c r="A12" s="19" t="s">
        <v>107</v>
      </c>
      <c r="B12" s="19" t="s">
        <v>355</v>
      </c>
    </row>
    <row r="13" spans="1:2" ht="12.75">
      <c r="A13" s="19" t="s">
        <v>108</v>
      </c>
      <c r="B13" s="19" t="s">
        <v>239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A1" sqref="A1"/>
    </sheetView>
  </sheetViews>
  <sheetFormatPr defaultColWidth="9.140625" defaultRowHeight="12.75"/>
  <cols>
    <col min="1" max="1" width="47.28125" style="74" bestFit="1" customWidth="1"/>
    <col min="2" max="11" width="13.00390625" style="74" customWidth="1"/>
    <col min="12" max="16384" width="9.140625" style="74" customWidth="1"/>
  </cols>
  <sheetData>
    <row r="1" spans="1:11" ht="12.75">
      <c r="A1" s="1" t="s">
        <v>194</v>
      </c>
      <c r="B1" s="2" t="s">
        <v>337</v>
      </c>
      <c r="C1" s="2"/>
      <c r="D1" s="2"/>
      <c r="E1" s="2"/>
      <c r="F1" s="2"/>
      <c r="G1" s="2"/>
      <c r="H1" s="2"/>
      <c r="I1" s="2"/>
      <c r="J1" s="2"/>
      <c r="K1" s="2"/>
    </row>
    <row r="2" spans="1:11" s="8" customFormat="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s="128" customFormat="1" ht="36.75" customHeight="1">
      <c r="B3" s="194" t="s">
        <v>38</v>
      </c>
      <c r="C3" s="195" t="s">
        <v>153</v>
      </c>
      <c r="D3" s="195" t="s">
        <v>130</v>
      </c>
      <c r="E3" s="195" t="s">
        <v>154</v>
      </c>
      <c r="F3" s="195" t="s">
        <v>155</v>
      </c>
      <c r="G3" s="195" t="s">
        <v>156</v>
      </c>
      <c r="H3" s="195" t="s">
        <v>15</v>
      </c>
      <c r="I3" s="196" t="s">
        <v>16</v>
      </c>
      <c r="J3" s="196" t="s">
        <v>157</v>
      </c>
      <c r="K3" s="197" t="s">
        <v>345</v>
      </c>
    </row>
    <row r="4" spans="2:11" ht="12.75" customHeight="1">
      <c r="B4" s="5" t="s">
        <v>1</v>
      </c>
      <c r="C4" s="100"/>
      <c r="D4" s="100"/>
      <c r="E4" s="100"/>
      <c r="F4" s="100"/>
      <c r="G4" s="100"/>
      <c r="H4" s="100"/>
      <c r="I4" s="100"/>
      <c r="J4" s="100"/>
      <c r="K4" s="101"/>
    </row>
    <row r="5" spans="1:11" ht="11.25">
      <c r="A5" s="74" t="s">
        <v>38</v>
      </c>
      <c r="B5" s="52">
        <v>12715.685443572876</v>
      </c>
      <c r="C5" s="53">
        <v>5810.06598663271</v>
      </c>
      <c r="D5" s="53">
        <v>2958.4415211253818</v>
      </c>
      <c r="E5" s="53">
        <v>699.923193044744</v>
      </c>
      <c r="F5" s="53">
        <v>315.811208128619</v>
      </c>
      <c r="G5" s="53">
        <v>2272.6884424851046</v>
      </c>
      <c r="H5" s="53">
        <v>165.118357786276</v>
      </c>
      <c r="I5" s="53">
        <v>43.436734370001005</v>
      </c>
      <c r="J5" s="53">
        <v>443.5</v>
      </c>
      <c r="K5" s="54">
        <v>6.7</v>
      </c>
    </row>
    <row r="6" spans="2:11" ht="11.25">
      <c r="B6" s="116"/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1.25">
      <c r="A7" s="15" t="s">
        <v>249</v>
      </c>
      <c r="B7" s="34">
        <v>2241.7744566727447</v>
      </c>
      <c r="C7" s="35">
        <v>599.2282761357094</v>
      </c>
      <c r="D7" s="35">
        <v>263.2181377027053</v>
      </c>
      <c r="E7" s="35">
        <v>164.66130257814328</v>
      </c>
      <c r="F7" s="35">
        <v>55.48513120762093</v>
      </c>
      <c r="G7" s="35">
        <v>1010.9547788134952</v>
      </c>
      <c r="H7" s="35">
        <v>33.37257803343515</v>
      </c>
      <c r="I7" s="35">
        <v>19.74632123957773</v>
      </c>
      <c r="J7" s="35">
        <v>94.48587715160576</v>
      </c>
      <c r="K7" s="36">
        <v>0.6220538104517445</v>
      </c>
    </row>
    <row r="8" spans="1:11" ht="11.25">
      <c r="A8" s="131" t="s">
        <v>241</v>
      </c>
      <c r="B8" s="34">
        <v>310.8438925146054</v>
      </c>
      <c r="C8" s="35">
        <v>0.13324747398996145</v>
      </c>
      <c r="D8" s="35">
        <v>0.44468978347959714</v>
      </c>
      <c r="E8" s="35">
        <v>4.544346116977319</v>
      </c>
      <c r="F8" s="35">
        <v>0.7049136420795883</v>
      </c>
      <c r="G8" s="35">
        <v>302.5000063653693</v>
      </c>
      <c r="H8" s="35">
        <v>1.4125613483721637</v>
      </c>
      <c r="I8" s="35">
        <v>0.6026375095789998</v>
      </c>
      <c r="J8" s="35">
        <v>0.5013519516816324</v>
      </c>
      <c r="K8" s="36">
        <v>0.00013832307691326884</v>
      </c>
    </row>
    <row r="9" spans="1:11" ht="11.25">
      <c r="A9" s="131" t="s">
        <v>242</v>
      </c>
      <c r="B9" s="34">
        <v>383.23908949846196</v>
      </c>
      <c r="C9" s="35">
        <v>142.64167349088558</v>
      </c>
      <c r="D9" s="35">
        <v>15.61911472883705</v>
      </c>
      <c r="E9" s="35">
        <v>18.553601165936954</v>
      </c>
      <c r="F9" s="35">
        <v>4.321880906468678</v>
      </c>
      <c r="G9" s="35">
        <v>191.0520936656535</v>
      </c>
      <c r="H9" s="35">
        <v>2.340212413516897</v>
      </c>
      <c r="I9" s="35">
        <v>2.531198254483951</v>
      </c>
      <c r="J9" s="35">
        <v>6.031239756637699</v>
      </c>
      <c r="K9" s="36">
        <v>0.1480751160416265</v>
      </c>
    </row>
    <row r="10" spans="1:11" ht="11.25">
      <c r="A10" s="131" t="s">
        <v>160</v>
      </c>
      <c r="B10" s="34">
        <v>747.3319995739089</v>
      </c>
      <c r="C10" s="35">
        <v>95.09444899392372</v>
      </c>
      <c r="D10" s="35">
        <v>14.94615637131038</v>
      </c>
      <c r="E10" s="35">
        <v>105.47729179821224</v>
      </c>
      <c r="F10" s="35">
        <v>37.85063544608023</v>
      </c>
      <c r="G10" s="35">
        <v>414.99770097356657</v>
      </c>
      <c r="H10" s="35">
        <v>3.9370384509597605</v>
      </c>
      <c r="I10" s="35">
        <v>8.921077412406875</v>
      </c>
      <c r="J10" s="35">
        <v>66.00893338342122</v>
      </c>
      <c r="K10" s="36">
        <v>0.09871674402775099</v>
      </c>
    </row>
    <row r="11" spans="1:11" ht="11.25">
      <c r="A11" s="131" t="s">
        <v>158</v>
      </c>
      <c r="B11" s="34">
        <v>800.3594750857684</v>
      </c>
      <c r="C11" s="35">
        <v>361.3589061769102</v>
      </c>
      <c r="D11" s="35">
        <v>232.20817681907826</v>
      </c>
      <c r="E11" s="35">
        <v>36.08606349701676</v>
      </c>
      <c r="F11" s="35">
        <v>12.607701212992433</v>
      </c>
      <c r="G11" s="35">
        <v>102.40497780890571</v>
      </c>
      <c r="H11" s="35">
        <v>25.682765820586326</v>
      </c>
      <c r="I11" s="35">
        <v>7.691408063107903</v>
      </c>
      <c r="J11" s="35">
        <v>21.94435205986521</v>
      </c>
      <c r="K11" s="36">
        <v>0.37512362730545373</v>
      </c>
    </row>
    <row r="12" spans="1:11" ht="11.25">
      <c r="A12" s="131"/>
      <c r="B12" s="175"/>
      <c r="C12" s="8"/>
      <c r="D12" s="8"/>
      <c r="E12" s="8"/>
      <c r="F12" s="8"/>
      <c r="G12" s="8"/>
      <c r="H12" s="8"/>
      <c r="I12" s="8"/>
      <c r="J12" s="8"/>
      <c r="K12" s="114"/>
    </row>
    <row r="13" spans="1:11" ht="11.25">
      <c r="A13" s="130" t="s">
        <v>161</v>
      </c>
      <c r="B13" s="34">
        <v>5946.184921132503</v>
      </c>
      <c r="C13" s="35">
        <v>3293.437612911155</v>
      </c>
      <c r="D13" s="35">
        <v>1528.8116240017796</v>
      </c>
      <c r="E13" s="35">
        <v>187.02126994379162</v>
      </c>
      <c r="F13" s="35">
        <v>89.42495769799659</v>
      </c>
      <c r="G13" s="35">
        <v>618.8369521828856</v>
      </c>
      <c r="H13" s="35">
        <v>52.20099556848085</v>
      </c>
      <c r="I13" s="35">
        <v>14.546940461991278</v>
      </c>
      <c r="J13" s="35">
        <v>158.28724586467968</v>
      </c>
      <c r="K13" s="36">
        <v>3.6173224997435547</v>
      </c>
    </row>
    <row r="14" spans="1:11" ht="11.25">
      <c r="A14" s="131" t="s">
        <v>159</v>
      </c>
      <c r="B14" s="34">
        <v>530.8159014420057</v>
      </c>
      <c r="C14" s="35">
        <v>92.29573691705446</v>
      </c>
      <c r="D14" s="35">
        <v>37.51848148328758</v>
      </c>
      <c r="E14" s="35">
        <v>41.82710519389876</v>
      </c>
      <c r="F14" s="35">
        <v>10.56591913882631</v>
      </c>
      <c r="G14" s="35">
        <v>321.3417852230459</v>
      </c>
      <c r="H14" s="35">
        <v>5.304536506307561</v>
      </c>
      <c r="I14" s="35">
        <v>5.882499203992883</v>
      </c>
      <c r="J14" s="35">
        <v>15.984026350924601</v>
      </c>
      <c r="K14" s="36">
        <v>0.0958114246676553</v>
      </c>
    </row>
    <row r="15" spans="1:11" ht="11.25">
      <c r="A15" s="131" t="s">
        <v>162</v>
      </c>
      <c r="B15" s="34">
        <v>1659.915374812003</v>
      </c>
      <c r="C15" s="35">
        <v>707.1915553306906</v>
      </c>
      <c r="D15" s="35">
        <v>634.4415562995694</v>
      </c>
      <c r="E15" s="35">
        <v>53.842809596673064</v>
      </c>
      <c r="F15" s="35">
        <v>33.71134912248264</v>
      </c>
      <c r="G15" s="35">
        <v>150.88265284277014</v>
      </c>
      <c r="H15" s="35">
        <v>17.06444758420596</v>
      </c>
      <c r="I15" s="35">
        <v>2.5300606549739317</v>
      </c>
      <c r="J15" s="35">
        <v>59.41888056539362</v>
      </c>
      <c r="K15" s="36">
        <v>0.8320628152435693</v>
      </c>
    </row>
    <row r="16" spans="1:11" ht="11.25">
      <c r="A16" s="131" t="s">
        <v>163</v>
      </c>
      <c r="B16" s="34">
        <v>2861.340138531979</v>
      </c>
      <c r="C16" s="35">
        <v>1946.1218488159166</v>
      </c>
      <c r="D16" s="35">
        <v>713.2593554901231</v>
      </c>
      <c r="E16" s="35">
        <v>50.707586138873864</v>
      </c>
      <c r="F16" s="35">
        <v>27.305057537368224</v>
      </c>
      <c r="G16" s="35">
        <v>44.034535559752506</v>
      </c>
      <c r="H16" s="35">
        <v>18.213843060151255</v>
      </c>
      <c r="I16" s="35">
        <v>4.9851707071268745</v>
      </c>
      <c r="J16" s="35">
        <v>54.42298590513347</v>
      </c>
      <c r="K16" s="36">
        <v>2.289755317532873</v>
      </c>
    </row>
    <row r="17" spans="1:11" ht="11.25">
      <c r="A17" s="131" t="s">
        <v>164</v>
      </c>
      <c r="B17" s="34">
        <v>81.41088693104156</v>
      </c>
      <c r="C17" s="35">
        <v>20.613272756292304</v>
      </c>
      <c r="D17" s="35">
        <v>19.36769491824451</v>
      </c>
      <c r="E17" s="35">
        <v>8.496323342534744</v>
      </c>
      <c r="F17" s="35">
        <v>4.993327629802311</v>
      </c>
      <c r="G17" s="35">
        <v>15.92621004479967</v>
      </c>
      <c r="H17" s="35">
        <v>3.4678301267587206</v>
      </c>
      <c r="I17" s="35">
        <v>0.0703599606204784</v>
      </c>
      <c r="J17" s="35">
        <v>8.46004589026311</v>
      </c>
      <c r="K17" s="36">
        <v>0.015822261725721525</v>
      </c>
    </row>
    <row r="18" spans="1:11" ht="11.25">
      <c r="A18" s="131" t="s">
        <v>165</v>
      </c>
      <c r="B18" s="34">
        <v>812.7026194154749</v>
      </c>
      <c r="C18" s="35">
        <v>527.2151990912012</v>
      </c>
      <c r="D18" s="35">
        <v>124.22453581055501</v>
      </c>
      <c r="E18" s="35">
        <v>32.147445671811205</v>
      </c>
      <c r="F18" s="35">
        <v>12.849304269517111</v>
      </c>
      <c r="G18" s="35">
        <v>86.65176851251734</v>
      </c>
      <c r="H18" s="35">
        <v>8.150338291057349</v>
      </c>
      <c r="I18" s="35">
        <v>1.0788499352771095</v>
      </c>
      <c r="J18" s="35">
        <v>20.001307152964877</v>
      </c>
      <c r="K18" s="36">
        <v>0.38387068057373563</v>
      </c>
    </row>
    <row r="19" spans="1:11" ht="11.25">
      <c r="A19" s="131"/>
      <c r="B19" s="175"/>
      <c r="C19" s="8"/>
      <c r="D19" s="8"/>
      <c r="E19" s="8"/>
      <c r="F19" s="8"/>
      <c r="G19" s="8"/>
      <c r="H19" s="8"/>
      <c r="I19" s="8"/>
      <c r="J19" s="8"/>
      <c r="K19" s="114"/>
    </row>
    <row r="20" spans="1:11" ht="11.25">
      <c r="A20" s="130" t="s">
        <v>250</v>
      </c>
      <c r="B20" s="34">
        <v>2003.3151343141349</v>
      </c>
      <c r="C20" s="35">
        <v>1292.0551883353794</v>
      </c>
      <c r="D20" s="35">
        <v>411.0930723982636</v>
      </c>
      <c r="E20" s="35">
        <v>61.414141193978004</v>
      </c>
      <c r="F20" s="35">
        <v>30.539440235988543</v>
      </c>
      <c r="G20" s="35">
        <v>128.9065506563012</v>
      </c>
      <c r="H20" s="35">
        <v>19.89357443898639</v>
      </c>
      <c r="I20" s="35">
        <v>2.803391258108312</v>
      </c>
      <c r="J20" s="35">
        <v>55.08957795348614</v>
      </c>
      <c r="K20" s="36">
        <v>1.520197843643199</v>
      </c>
    </row>
    <row r="21" spans="1:11" ht="11.25">
      <c r="A21" s="131" t="s">
        <v>119</v>
      </c>
      <c r="B21" s="34">
        <v>1569.632576920805</v>
      </c>
      <c r="C21" s="35">
        <v>1189.62135075879</v>
      </c>
      <c r="D21" s="35">
        <v>315.86427290686885</v>
      </c>
      <c r="E21" s="35">
        <v>17.543319502626765</v>
      </c>
      <c r="F21" s="35">
        <v>8.911299158453946</v>
      </c>
      <c r="G21" s="35">
        <v>10.575869246950642</v>
      </c>
      <c r="H21" s="35">
        <v>6.570551096711582</v>
      </c>
      <c r="I21" s="35">
        <v>1.6233761555224064</v>
      </c>
      <c r="J21" s="35">
        <v>17.522861185951506</v>
      </c>
      <c r="K21" s="36">
        <v>1.3996769089293726</v>
      </c>
    </row>
    <row r="22" spans="1:11" ht="11.25">
      <c r="A22" s="131" t="s">
        <v>166</v>
      </c>
      <c r="B22" s="34">
        <v>433.6825573933298</v>
      </c>
      <c r="C22" s="35">
        <v>102.4338375765895</v>
      </c>
      <c r="D22" s="35">
        <v>95.22879949139467</v>
      </c>
      <c r="E22" s="35">
        <v>43.87082169135125</v>
      </c>
      <c r="F22" s="35">
        <v>21.6281410775346</v>
      </c>
      <c r="G22" s="35">
        <v>118.33068140935056</v>
      </c>
      <c r="H22" s="35">
        <v>13.323023342274807</v>
      </c>
      <c r="I22" s="35">
        <v>1.1800151025859058</v>
      </c>
      <c r="J22" s="35">
        <v>37.56671676753464</v>
      </c>
      <c r="K22" s="36">
        <v>0.1205209347138265</v>
      </c>
    </row>
    <row r="23" spans="1:11" ht="11.25">
      <c r="A23" s="131"/>
      <c r="B23" s="175"/>
      <c r="C23" s="8"/>
      <c r="D23" s="8"/>
      <c r="E23" s="8"/>
      <c r="F23" s="8"/>
      <c r="G23" s="8"/>
      <c r="H23" s="8"/>
      <c r="I23" s="8"/>
      <c r="J23" s="8"/>
      <c r="K23" s="114"/>
    </row>
    <row r="24" spans="1:11" ht="11.25">
      <c r="A24" s="130" t="s">
        <v>167</v>
      </c>
      <c r="B24" s="34">
        <v>857.4947677671304</v>
      </c>
      <c r="C24" s="35">
        <v>121.67985241154409</v>
      </c>
      <c r="D24" s="35">
        <v>501.55191608222907</v>
      </c>
      <c r="E24" s="35">
        <v>49.505364228505556</v>
      </c>
      <c r="F24" s="35">
        <v>34.93755014616646</v>
      </c>
      <c r="G24" s="35">
        <v>49.21540991451124</v>
      </c>
      <c r="H24" s="35">
        <v>28.916227554136906</v>
      </c>
      <c r="I24" s="35">
        <v>3.2111436283099097</v>
      </c>
      <c r="J24" s="35">
        <v>68.14485413452084</v>
      </c>
      <c r="K24" s="36">
        <v>0.3324496672062835</v>
      </c>
    </row>
    <row r="25" spans="1:11" ht="11.25">
      <c r="A25" s="131" t="s">
        <v>168</v>
      </c>
      <c r="B25" s="34">
        <v>162.28433010355107</v>
      </c>
      <c r="C25" s="35">
        <v>3.520910423724464</v>
      </c>
      <c r="D25" s="35">
        <v>25.96920245350713</v>
      </c>
      <c r="E25" s="35">
        <v>28.383083410830316</v>
      </c>
      <c r="F25" s="35">
        <v>21.37304590855633</v>
      </c>
      <c r="G25" s="35">
        <v>17.876117380311356</v>
      </c>
      <c r="H25" s="35">
        <v>20.444875327555767</v>
      </c>
      <c r="I25" s="35">
        <v>1.0386049122193863</v>
      </c>
      <c r="J25" s="35">
        <v>43.66887057186943</v>
      </c>
      <c r="K25" s="36">
        <v>0.00961971497690017</v>
      </c>
    </row>
    <row r="26" spans="1:11" ht="11.25">
      <c r="A26" s="131" t="s">
        <v>169</v>
      </c>
      <c r="B26" s="34">
        <v>516.1935621251736</v>
      </c>
      <c r="C26" s="35">
        <v>43.35756066096451</v>
      </c>
      <c r="D26" s="35">
        <v>451.0868045832759</v>
      </c>
      <c r="E26" s="35">
        <v>5.346425189558148</v>
      </c>
      <c r="F26" s="35">
        <v>3.238046108009439</v>
      </c>
      <c r="G26" s="35">
        <v>2.333753059878233</v>
      </c>
      <c r="H26" s="35">
        <v>3.497186304033481</v>
      </c>
      <c r="I26" s="35">
        <v>0.8046962148034115</v>
      </c>
      <c r="J26" s="35">
        <v>6.410629911817142</v>
      </c>
      <c r="K26" s="36">
        <v>0.11846009283330118</v>
      </c>
    </row>
    <row r="27" spans="1:11" ht="11.25">
      <c r="A27" s="131" t="s">
        <v>170</v>
      </c>
      <c r="B27" s="34">
        <v>179.0168755384057</v>
      </c>
      <c r="C27" s="35">
        <v>74.80138132685512</v>
      </c>
      <c r="D27" s="35">
        <v>24.495909045446055</v>
      </c>
      <c r="E27" s="35">
        <v>15.77585562811709</v>
      </c>
      <c r="F27" s="35">
        <v>10.32645812960069</v>
      </c>
      <c r="G27" s="35">
        <v>29.005539474321655</v>
      </c>
      <c r="H27" s="35">
        <v>4.974165922547662</v>
      </c>
      <c r="I27" s="35">
        <v>1.3678425012871118</v>
      </c>
      <c r="J27" s="35">
        <v>18.065353650834258</v>
      </c>
      <c r="K27" s="36">
        <v>0.20436985939608218</v>
      </c>
    </row>
    <row r="28" spans="1:11" ht="11.25">
      <c r="A28" s="131"/>
      <c r="B28" s="175"/>
      <c r="C28" s="8"/>
      <c r="D28" s="8"/>
      <c r="E28" s="8"/>
      <c r="F28" s="8"/>
      <c r="G28" s="8"/>
      <c r="H28" s="8"/>
      <c r="I28" s="8"/>
      <c r="J28" s="8"/>
      <c r="K28" s="114"/>
    </row>
    <row r="29" spans="1:11" ht="11.25">
      <c r="A29" s="130" t="s">
        <v>171</v>
      </c>
      <c r="B29" s="34">
        <v>176.10258518271598</v>
      </c>
      <c r="C29" s="35">
        <v>23.703131667458596</v>
      </c>
      <c r="D29" s="35">
        <v>91.47165003812883</v>
      </c>
      <c r="E29" s="35">
        <v>17.055345309935603</v>
      </c>
      <c r="F29" s="35">
        <v>10.27252490694908</v>
      </c>
      <c r="G29" s="35">
        <v>2.8696119648245184</v>
      </c>
      <c r="H29" s="35">
        <v>9.744560097767122</v>
      </c>
      <c r="I29" s="35">
        <v>0.00493321018958869</v>
      </c>
      <c r="J29" s="35">
        <v>20.955101094490768</v>
      </c>
      <c r="K29" s="36">
        <v>0.025726892971861176</v>
      </c>
    </row>
    <row r="30" spans="1:11" ht="11.25">
      <c r="A30" s="130"/>
      <c r="B30" s="175"/>
      <c r="C30" s="8"/>
      <c r="D30" s="8"/>
      <c r="E30" s="8"/>
      <c r="F30" s="8"/>
      <c r="G30" s="8"/>
      <c r="H30" s="8"/>
      <c r="I30" s="8"/>
      <c r="J30" s="8"/>
      <c r="K30" s="114"/>
    </row>
    <row r="31" spans="1:11" ht="11.25">
      <c r="A31" s="130" t="s">
        <v>172</v>
      </c>
      <c r="B31" s="34">
        <v>766.2681672198005</v>
      </c>
      <c r="C31" s="35">
        <v>405.3805446026537</v>
      </c>
      <c r="D31" s="35">
        <v>55.19471551133661</v>
      </c>
      <c r="E31" s="35">
        <v>42.27272844990396</v>
      </c>
      <c r="F31" s="35">
        <v>15.977975488219831</v>
      </c>
      <c r="G31" s="35">
        <v>211.29058206120484</v>
      </c>
      <c r="H31" s="35">
        <v>10.634893186486064</v>
      </c>
      <c r="I31" s="35">
        <v>0.03946568151670952</v>
      </c>
      <c r="J31" s="35">
        <v>25.000747515609888</v>
      </c>
      <c r="K31" s="36">
        <v>0.47651472286898844</v>
      </c>
    </row>
    <row r="32" spans="1:11" ht="11.25">
      <c r="A32" s="131" t="s">
        <v>173</v>
      </c>
      <c r="B32" s="34">
        <v>485.8275772495923</v>
      </c>
      <c r="C32" s="35">
        <v>196.95709606727598</v>
      </c>
      <c r="D32" s="35">
        <v>26.62641068910775</v>
      </c>
      <c r="E32" s="35">
        <v>31.970705618398977</v>
      </c>
      <c r="F32" s="35">
        <v>11.035942132893187</v>
      </c>
      <c r="G32" s="35">
        <v>194.90529716805554</v>
      </c>
      <c r="H32" s="35">
        <v>7.081903627772271</v>
      </c>
      <c r="I32" s="35">
        <v>0.0312436645340617</v>
      </c>
      <c r="J32" s="35">
        <v>16.98746012583846</v>
      </c>
      <c r="K32" s="36">
        <v>0.23151815571606094</v>
      </c>
    </row>
    <row r="33" spans="1:11" ht="11.25">
      <c r="A33" s="131" t="s">
        <v>174</v>
      </c>
      <c r="B33" s="34">
        <v>280.44058997020835</v>
      </c>
      <c r="C33" s="35">
        <v>208.4234485353777</v>
      </c>
      <c r="D33" s="35">
        <v>28.56830482222886</v>
      </c>
      <c r="E33" s="35">
        <v>10.302022831504983</v>
      </c>
      <c r="F33" s="35">
        <v>4.942033355326644</v>
      </c>
      <c r="G33" s="35">
        <v>16.385284893149272</v>
      </c>
      <c r="H33" s="35">
        <v>3.5529895587137923</v>
      </c>
      <c r="I33" s="35">
        <v>0.008222016982647816</v>
      </c>
      <c r="J33" s="35">
        <v>8.013287389771428</v>
      </c>
      <c r="K33" s="36">
        <v>0.24499656715292756</v>
      </c>
    </row>
    <row r="34" spans="1:11" ht="11.25">
      <c r="A34" s="131"/>
      <c r="B34" s="175"/>
      <c r="C34" s="8"/>
      <c r="D34" s="8"/>
      <c r="E34" s="8"/>
      <c r="F34" s="8"/>
      <c r="G34" s="8"/>
      <c r="H34" s="8"/>
      <c r="I34" s="8"/>
      <c r="J34" s="8"/>
      <c r="K34" s="114"/>
    </row>
    <row r="35" spans="1:11" ht="11.25">
      <c r="A35" s="130" t="s">
        <v>175</v>
      </c>
      <c r="B35" s="34">
        <v>224.15964493989145</v>
      </c>
      <c r="C35" s="35">
        <v>59.69649306643416</v>
      </c>
      <c r="D35" s="35">
        <v>65.87934664637059</v>
      </c>
      <c r="E35" s="35">
        <v>30.201310823607106</v>
      </c>
      <c r="F35" s="35">
        <v>12.06872306545897</v>
      </c>
      <c r="G35" s="35">
        <v>21.290402343257007</v>
      </c>
      <c r="H35" s="35">
        <v>10.35552890698352</v>
      </c>
      <c r="I35" s="35">
        <v>3.066450452945652</v>
      </c>
      <c r="J35" s="35">
        <v>21.536596285606926</v>
      </c>
      <c r="K35" s="36">
        <v>0.064793349227523</v>
      </c>
    </row>
    <row r="36" spans="1:11" ht="11.25">
      <c r="A36" s="130"/>
      <c r="B36" s="175"/>
      <c r="C36" s="8"/>
      <c r="D36" s="8"/>
      <c r="E36" s="8"/>
      <c r="F36" s="8"/>
      <c r="G36" s="8"/>
      <c r="H36" s="8"/>
      <c r="I36" s="8"/>
      <c r="J36" s="8"/>
      <c r="K36" s="114"/>
    </row>
    <row r="37" spans="1:11" ht="11.25">
      <c r="A37" s="130" t="s">
        <v>176</v>
      </c>
      <c r="B37" s="34">
        <v>500.38576634395304</v>
      </c>
      <c r="C37" s="35">
        <v>14.984887502413496</v>
      </c>
      <c r="D37" s="35">
        <v>41.221058744567806</v>
      </c>
      <c r="E37" s="35">
        <v>147.69173051687883</v>
      </c>
      <c r="F37" s="35">
        <v>67.10490538021857</v>
      </c>
      <c r="G37" s="35">
        <v>229.32415454862561</v>
      </c>
      <c r="H37" s="35">
        <v>0</v>
      </c>
      <c r="I37" s="35">
        <v>0.018088437361825194</v>
      </c>
      <c r="J37" s="35">
        <v>0</v>
      </c>
      <c r="K37" s="36">
        <v>0.040941213886846684</v>
      </c>
    </row>
    <row r="38" spans="1:11" ht="11.25">
      <c r="A38" s="131" t="s">
        <v>301</v>
      </c>
      <c r="B38" s="34">
        <v>209.88603627019884</v>
      </c>
      <c r="C38" s="35">
        <v>13.79391324202724</v>
      </c>
      <c r="D38" s="35">
        <v>40.385566614951706</v>
      </c>
      <c r="E38" s="35">
        <v>70.21612466035998</v>
      </c>
      <c r="F38" s="35">
        <v>5.886232583218973</v>
      </c>
      <c r="G38" s="35">
        <v>79.56651189622713</v>
      </c>
      <c r="H38" s="35">
        <v>0</v>
      </c>
      <c r="I38" s="35">
        <v>0</v>
      </c>
      <c r="J38" s="35">
        <v>0</v>
      </c>
      <c r="K38" s="36">
        <v>0.0376872734137968</v>
      </c>
    </row>
    <row r="39" spans="1:11" ht="11.25">
      <c r="A39" s="131" t="s">
        <v>302</v>
      </c>
      <c r="B39" s="37">
        <v>290.49973007375417</v>
      </c>
      <c r="C39" s="38">
        <v>1.1909742603862539</v>
      </c>
      <c r="D39" s="38">
        <v>0.8354921296161034</v>
      </c>
      <c r="E39" s="38">
        <v>77.47560585651883</v>
      </c>
      <c r="F39" s="38">
        <v>61.21867279699959</v>
      </c>
      <c r="G39" s="38">
        <v>149.75764265239852</v>
      </c>
      <c r="H39" s="38">
        <v>0</v>
      </c>
      <c r="I39" s="38">
        <v>0.018088437361825194</v>
      </c>
      <c r="J39" s="38">
        <v>0</v>
      </c>
      <c r="K39" s="39">
        <v>0.0032539404730498834</v>
      </c>
    </row>
    <row r="40" spans="1:11" ht="11.25">
      <c r="A40" s="131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1.25">
      <c r="A41" s="17" t="s">
        <v>106</v>
      </c>
      <c r="B41" s="19" t="s">
        <v>239</v>
      </c>
      <c r="C41" s="129"/>
      <c r="D41" s="129"/>
      <c r="E41" s="129"/>
      <c r="F41" s="129"/>
      <c r="G41" s="129"/>
      <c r="H41" s="129"/>
      <c r="I41" s="129"/>
      <c r="J41" s="129"/>
      <c r="K41" s="129"/>
    </row>
    <row r="42" spans="1:11" ht="11.25">
      <c r="A42" s="17" t="s">
        <v>107</v>
      </c>
      <c r="B42" s="19" t="s">
        <v>177</v>
      </c>
      <c r="K42" s="132"/>
    </row>
    <row r="43" spans="1:11" ht="11.25">
      <c r="A43" s="138" t="s">
        <v>178</v>
      </c>
      <c r="K43" s="132"/>
    </row>
    <row r="44" spans="1:11" ht="11.25">
      <c r="A44" s="123"/>
      <c r="K44" s="132"/>
    </row>
    <row r="45" spans="2:11" ht="11.25">
      <c r="B45" s="132"/>
      <c r="C45" s="132"/>
      <c r="D45" s="132"/>
      <c r="E45" s="132"/>
      <c r="F45" s="132"/>
      <c r="G45" s="132"/>
      <c r="H45" s="132"/>
      <c r="I45" s="132"/>
      <c r="J45" s="132"/>
      <c r="K45" s="132"/>
    </row>
    <row r="46" spans="2:11" ht="11.25">
      <c r="B46" s="132"/>
      <c r="C46" s="132"/>
      <c r="D46" s="132"/>
      <c r="E46" s="132"/>
      <c r="F46" s="132"/>
      <c r="G46" s="132"/>
      <c r="H46" s="132"/>
      <c r="I46" s="132"/>
      <c r="J46" s="132"/>
      <c r="K46" s="132"/>
    </row>
  </sheetData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B3" sqref="B3:K3"/>
    </sheetView>
  </sheetViews>
  <sheetFormatPr defaultColWidth="9.140625" defaultRowHeight="12.75"/>
  <cols>
    <col min="1" max="1" width="47.28125" style="74" bestFit="1" customWidth="1"/>
    <col min="2" max="11" width="13.00390625" style="74" customWidth="1"/>
    <col min="12" max="16384" width="9.140625" style="74" customWidth="1"/>
  </cols>
  <sheetData>
    <row r="1" spans="1:11" ht="12.75">
      <c r="A1" s="1" t="s">
        <v>195</v>
      </c>
      <c r="B1" s="2" t="s">
        <v>338</v>
      </c>
      <c r="C1" s="2"/>
      <c r="D1" s="2"/>
      <c r="E1" s="2"/>
      <c r="F1" s="2"/>
      <c r="G1" s="2"/>
      <c r="H1" s="2"/>
      <c r="I1" s="2"/>
      <c r="J1" s="2"/>
      <c r="K1" s="2"/>
    </row>
    <row r="2" spans="1:11" s="8" customFormat="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s="128" customFormat="1" ht="36.75" customHeight="1">
      <c r="B3" s="228" t="s">
        <v>38</v>
      </c>
      <c r="C3" s="229" t="s">
        <v>153</v>
      </c>
      <c r="D3" s="229" t="s">
        <v>130</v>
      </c>
      <c r="E3" s="229" t="s">
        <v>154</v>
      </c>
      <c r="F3" s="229" t="s">
        <v>155</v>
      </c>
      <c r="G3" s="229" t="s">
        <v>156</v>
      </c>
      <c r="H3" s="229" t="s">
        <v>15</v>
      </c>
      <c r="I3" s="230" t="s">
        <v>16</v>
      </c>
      <c r="J3" s="230" t="s">
        <v>157</v>
      </c>
      <c r="K3" s="231" t="s">
        <v>345</v>
      </c>
    </row>
    <row r="4" spans="2:11" ht="12.75" customHeight="1">
      <c r="B4" s="27" t="s">
        <v>303</v>
      </c>
      <c r="C4" s="117"/>
      <c r="D4" s="117"/>
      <c r="E4" s="117"/>
      <c r="F4" s="117"/>
      <c r="G4" s="117"/>
      <c r="H4" s="117"/>
      <c r="I4" s="117"/>
      <c r="J4" s="117"/>
      <c r="K4" s="118"/>
    </row>
    <row r="5" spans="1:11" ht="11.25">
      <c r="A5" s="74" t="s">
        <v>38</v>
      </c>
      <c r="B5" s="52">
        <v>100</v>
      </c>
      <c r="C5" s="53">
        <v>45.69211791543175</v>
      </c>
      <c r="D5" s="53">
        <v>23.26607978982935</v>
      </c>
      <c r="E5" s="53">
        <v>5.504407891739089</v>
      </c>
      <c r="F5" s="53">
        <v>2.4836349525164234</v>
      </c>
      <c r="G5" s="53">
        <v>17.87310996776687</v>
      </c>
      <c r="H5" s="53">
        <v>1.298540755187797</v>
      </c>
      <c r="I5" s="53">
        <v>0.34159962955010054</v>
      </c>
      <c r="J5" s="53">
        <v>3.4878182695543667</v>
      </c>
      <c r="K5" s="54">
        <v>0.05269082842393294</v>
      </c>
    </row>
    <row r="6" spans="2:11" ht="11.25">
      <c r="B6" s="116"/>
      <c r="C6" s="117"/>
      <c r="D6" s="117"/>
      <c r="E6" s="117"/>
      <c r="F6" s="117"/>
      <c r="G6" s="117"/>
      <c r="H6" s="117"/>
      <c r="I6" s="117"/>
      <c r="J6" s="117"/>
      <c r="K6" s="118"/>
    </row>
    <row r="7" spans="1:11" ht="11.25">
      <c r="A7" s="15" t="s">
        <v>249</v>
      </c>
      <c r="B7" s="34">
        <v>17.629993024134187</v>
      </c>
      <c r="C7" s="35">
        <v>4.712512579796384</v>
      </c>
      <c r="D7" s="35">
        <v>2.070027124143343</v>
      </c>
      <c r="E7" s="35">
        <v>1.2949463346576497</v>
      </c>
      <c r="F7" s="35">
        <v>0.43635186993136743</v>
      </c>
      <c r="G7" s="35">
        <v>7.950454446987604</v>
      </c>
      <c r="H7" s="35">
        <v>0.2624520571976186</v>
      </c>
      <c r="I7" s="35">
        <v>0.15529104842364969</v>
      </c>
      <c r="J7" s="35">
        <v>0.7430655435044872</v>
      </c>
      <c r="K7" s="36">
        <v>0.004892019492084562</v>
      </c>
    </row>
    <row r="8" spans="1:11" ht="11.25">
      <c r="A8" s="131" t="s">
        <v>241</v>
      </c>
      <c r="B8" s="34">
        <v>2.4445704786738096</v>
      </c>
      <c r="C8" s="35">
        <v>0.001047898476108586</v>
      </c>
      <c r="D8" s="35">
        <v>0.0034971750870446774</v>
      </c>
      <c r="E8" s="35">
        <v>0.0357381136639728</v>
      </c>
      <c r="F8" s="35">
        <v>0.005543654293806754</v>
      </c>
      <c r="G8" s="35">
        <v>2.378951631886014</v>
      </c>
      <c r="H8" s="35">
        <v>0.011108810096321947</v>
      </c>
      <c r="I8" s="35">
        <v>0.004739323823739301</v>
      </c>
      <c r="J8" s="35">
        <v>0.003942783532247882</v>
      </c>
      <c r="K8" s="36">
        <v>1.0878145541354518E-06</v>
      </c>
    </row>
    <row r="9" spans="1:11" ht="11.25">
      <c r="A9" s="131" t="s">
        <v>242</v>
      </c>
      <c r="B9" s="34">
        <v>3.0139082253892147</v>
      </c>
      <c r="C9" s="35">
        <v>1.1217773050762558</v>
      </c>
      <c r="D9" s="35">
        <v>0.12283344691207117</v>
      </c>
      <c r="E9" s="35">
        <v>0.14591113666872627</v>
      </c>
      <c r="F9" s="35">
        <v>0.0339885798972258</v>
      </c>
      <c r="G9" s="35">
        <v>1.502491505577629</v>
      </c>
      <c r="H9" s="35">
        <v>0.01840413891883236</v>
      </c>
      <c r="I9" s="35">
        <v>0.01990610939313021</v>
      </c>
      <c r="J9" s="35">
        <v>0.04743149540307464</v>
      </c>
      <c r="K9" s="36">
        <v>0.0011645075422691495</v>
      </c>
    </row>
    <row r="10" spans="1:11" ht="11.25">
      <c r="A10" s="131" t="s">
        <v>158</v>
      </c>
      <c r="B10" s="34">
        <v>5.877245099293068</v>
      </c>
      <c r="C10" s="35">
        <v>0.747851536717504</v>
      </c>
      <c r="D10" s="35">
        <v>0.11754109865044586</v>
      </c>
      <c r="E10" s="35">
        <v>0.8295053559344342</v>
      </c>
      <c r="F10" s="35">
        <v>0.29766885642182805</v>
      </c>
      <c r="G10" s="35">
        <v>3.263667560944003</v>
      </c>
      <c r="H10" s="35">
        <v>0.030962062316111556</v>
      </c>
      <c r="I10" s="35">
        <v>0.07015805362593347</v>
      </c>
      <c r="J10" s="35">
        <v>0.5191142363212936</v>
      </c>
      <c r="K10" s="36">
        <v>0.0007763383615127662</v>
      </c>
    </row>
    <row r="11" spans="1:11" ht="11.25">
      <c r="A11" s="131" t="s">
        <v>160</v>
      </c>
      <c r="B11" s="34">
        <v>6.294269220778097</v>
      </c>
      <c r="C11" s="35">
        <v>2.8418358395265155</v>
      </c>
      <c r="D11" s="35">
        <v>1.8261554034937812</v>
      </c>
      <c r="E11" s="35">
        <v>0.28379172839051636</v>
      </c>
      <c r="F11" s="35">
        <v>0.09915077931850677</v>
      </c>
      <c r="G11" s="35">
        <v>0.8053437485799567</v>
      </c>
      <c r="H11" s="35">
        <v>0.20197704586635273</v>
      </c>
      <c r="I11" s="35">
        <v>0.0604875615808467</v>
      </c>
      <c r="J11" s="35">
        <v>0.1725770282478712</v>
      </c>
      <c r="K11" s="36">
        <v>0.0029500857737485117</v>
      </c>
    </row>
    <row r="12" spans="1:11" ht="11.25">
      <c r="A12" s="131"/>
      <c r="B12" s="175"/>
      <c r="C12" s="8"/>
      <c r="D12" s="8"/>
      <c r="E12" s="8"/>
      <c r="F12" s="8"/>
      <c r="G12" s="8"/>
      <c r="H12" s="8"/>
      <c r="I12" s="8"/>
      <c r="J12" s="8"/>
      <c r="K12" s="114"/>
    </row>
    <row r="13" spans="1:11" ht="11.25">
      <c r="A13" s="130" t="s">
        <v>161</v>
      </c>
      <c r="B13" s="34">
        <v>46.76259842632387</v>
      </c>
      <c r="C13" s="35">
        <v>25.90059047564611</v>
      </c>
      <c r="D13" s="35">
        <v>12.023037458625678</v>
      </c>
      <c r="E13" s="35">
        <v>1.470791887497667</v>
      </c>
      <c r="F13" s="35">
        <v>0.7032649407287461</v>
      </c>
      <c r="G13" s="35">
        <v>4.866721144754928</v>
      </c>
      <c r="H13" s="35">
        <v>0.41052443299362806</v>
      </c>
      <c r="I13" s="35">
        <v>0.11440154387700749</v>
      </c>
      <c r="J13" s="35">
        <v>1.244818822918317</v>
      </c>
      <c r="K13" s="36">
        <v>0.028447719281794005</v>
      </c>
    </row>
    <row r="14" spans="1:11" ht="11.25">
      <c r="A14" s="131" t="s">
        <v>159</v>
      </c>
      <c r="B14" s="34">
        <v>4.174496953369555</v>
      </c>
      <c r="C14" s="35">
        <v>0.7258416176353686</v>
      </c>
      <c r="D14" s="35">
        <v>0.2950566970988673</v>
      </c>
      <c r="E14" s="35">
        <v>0.32894101839425577</v>
      </c>
      <c r="F14" s="35">
        <v>0.08309358693806662</v>
      </c>
      <c r="G14" s="35">
        <v>2.5271290851683315</v>
      </c>
      <c r="H14" s="35">
        <v>0.04171648103318512</v>
      </c>
      <c r="I14" s="35">
        <v>0.04626175466589717</v>
      </c>
      <c r="J14" s="35">
        <v>0.12570322238510315</v>
      </c>
      <c r="K14" s="36">
        <v>0.0007534900504800002</v>
      </c>
    </row>
    <row r="15" spans="1:11" ht="11.25">
      <c r="A15" s="131" t="s">
        <v>162</v>
      </c>
      <c r="B15" s="34">
        <v>13.054077046636953</v>
      </c>
      <c r="C15" s="35">
        <v>5.561568493251298</v>
      </c>
      <c r="D15" s="35">
        <v>4.98944047581994</v>
      </c>
      <c r="E15" s="35">
        <v>0.4234361555702672</v>
      </c>
      <c r="F15" s="35">
        <v>0.2651162556047813</v>
      </c>
      <c r="G15" s="35">
        <v>1.1865868616546624</v>
      </c>
      <c r="H15" s="35">
        <v>0.13419998206098407</v>
      </c>
      <c r="I15" s="35">
        <v>0.019897162966175348</v>
      </c>
      <c r="J15" s="35">
        <v>0.46728806582288335</v>
      </c>
      <c r="K15" s="36">
        <v>0.006543593885960227</v>
      </c>
    </row>
    <row r="16" spans="1:11" ht="11.25">
      <c r="A16" s="131" t="s">
        <v>163</v>
      </c>
      <c r="B16" s="34">
        <v>22.50244511968672</v>
      </c>
      <c r="C16" s="35">
        <v>15.30489140716815</v>
      </c>
      <c r="D16" s="35">
        <v>5.609287510730606</v>
      </c>
      <c r="E16" s="35">
        <v>0.39877980910973176</v>
      </c>
      <c r="F16" s="35">
        <v>0.21473523907568448</v>
      </c>
      <c r="G16" s="35">
        <v>0.34630091909052135</v>
      </c>
      <c r="H16" s="35">
        <v>0.14323917606311512</v>
      </c>
      <c r="I16" s="35">
        <v>0.03920489170048337</v>
      </c>
      <c r="J16" s="35">
        <v>0.42799883770828484</v>
      </c>
      <c r="K16" s="36">
        <v>0.01800732904013622</v>
      </c>
    </row>
    <row r="17" spans="1:11" ht="11.25">
      <c r="A17" s="131" t="s">
        <v>164</v>
      </c>
      <c r="B17" s="34">
        <v>0.6402398619587634</v>
      </c>
      <c r="C17" s="35">
        <v>0.1621090176205267</v>
      </c>
      <c r="D17" s="35">
        <v>0.15231341640362675</v>
      </c>
      <c r="E17" s="35">
        <v>0.06681765902623203</v>
      </c>
      <c r="F17" s="35">
        <v>0.03926904020991004</v>
      </c>
      <c r="G17" s="35">
        <v>0.1252485374498592</v>
      </c>
      <c r="H17" s="35">
        <v>0.027272066001849157</v>
      </c>
      <c r="I17" s="35">
        <v>0.0005533320317863143</v>
      </c>
      <c r="J17" s="35">
        <v>0.066532362158575</v>
      </c>
      <c r="K17" s="36">
        <v>0.00012443105639829162</v>
      </c>
    </row>
    <row r="18" spans="1:11" ht="11.25">
      <c r="A18" s="131" t="s">
        <v>165</v>
      </c>
      <c r="B18" s="34">
        <v>6.39133944467189</v>
      </c>
      <c r="C18" s="35">
        <v>4.146179939970765</v>
      </c>
      <c r="D18" s="35">
        <v>0.9769393585726368</v>
      </c>
      <c r="E18" s="35">
        <v>0.25281724539718053</v>
      </c>
      <c r="F18" s="35">
        <v>0.10105081890030373</v>
      </c>
      <c r="G18" s="35">
        <v>0.681455741391553</v>
      </c>
      <c r="H18" s="35">
        <v>0.06409672783449456</v>
      </c>
      <c r="I18" s="35">
        <v>0.008484402512665273</v>
      </c>
      <c r="J18" s="35">
        <v>0.1572963348434709</v>
      </c>
      <c r="K18" s="36">
        <v>0.0030188752488192645</v>
      </c>
    </row>
    <row r="19" spans="1:11" ht="11.25">
      <c r="A19" s="131"/>
      <c r="B19" s="34"/>
      <c r="C19" s="35"/>
      <c r="D19" s="35"/>
      <c r="E19" s="35"/>
      <c r="F19" s="35"/>
      <c r="G19" s="35"/>
      <c r="H19" s="35"/>
      <c r="I19" s="35"/>
      <c r="J19" s="35"/>
      <c r="K19" s="36"/>
    </row>
    <row r="20" spans="1:11" ht="11.25">
      <c r="A20" s="130" t="s">
        <v>250</v>
      </c>
      <c r="B20" s="34">
        <v>15.754676719584214</v>
      </c>
      <c r="C20" s="35">
        <v>10.161113170571916</v>
      </c>
      <c r="D20" s="35">
        <v>3.232960379702141</v>
      </c>
      <c r="E20" s="35">
        <v>0.4829793994709085</v>
      </c>
      <c r="F20" s="35">
        <v>0.24017140382648156</v>
      </c>
      <c r="G20" s="35">
        <v>1.0137601407988337</v>
      </c>
      <c r="H20" s="35">
        <v>0.15644909216468206</v>
      </c>
      <c r="I20" s="35">
        <v>0.02204671758002068</v>
      </c>
      <c r="J20" s="35">
        <v>0.43324111938716664</v>
      </c>
      <c r="K20" s="36">
        <v>0.01195529608206517</v>
      </c>
    </row>
    <row r="21" spans="1:11" ht="11.25">
      <c r="A21" s="131" t="s">
        <v>119</v>
      </c>
      <c r="B21" s="34">
        <v>12.344065790917888</v>
      </c>
      <c r="C21" s="35">
        <v>9.355542460041603</v>
      </c>
      <c r="D21" s="35">
        <v>2.4840522699979335</v>
      </c>
      <c r="E21" s="35">
        <v>0.1379659758058423</v>
      </c>
      <c r="F21" s="35">
        <v>0.07008115447648282</v>
      </c>
      <c r="G21" s="35">
        <v>0.08317183760075002</v>
      </c>
      <c r="H21" s="35">
        <v>0.05167280305783796</v>
      </c>
      <c r="I21" s="35">
        <v>0.012766721563900744</v>
      </c>
      <c r="J21" s="35">
        <v>0.13780508540975595</v>
      </c>
      <c r="K21" s="36">
        <v>0.011007482963781848</v>
      </c>
    </row>
    <row r="22" spans="1:11" ht="11.25">
      <c r="A22" s="131" t="s">
        <v>166</v>
      </c>
      <c r="B22" s="34">
        <v>3.4106109286663266</v>
      </c>
      <c r="C22" s="35">
        <v>0.805570710530312</v>
      </c>
      <c r="D22" s="35">
        <v>0.7489081097042072</v>
      </c>
      <c r="E22" s="35">
        <v>0.3450134236650663</v>
      </c>
      <c r="F22" s="35">
        <v>0.17009024934999875</v>
      </c>
      <c r="G22" s="35">
        <v>0.9305883031980837</v>
      </c>
      <c r="H22" s="35">
        <v>0.10477628910684408</v>
      </c>
      <c r="I22" s="35">
        <v>0.00927999601611994</v>
      </c>
      <c r="J22" s="35">
        <v>0.2954360339774108</v>
      </c>
      <c r="K22" s="36">
        <v>0.0009478131182833217</v>
      </c>
    </row>
    <row r="23" spans="1:11" ht="11.25">
      <c r="A23" s="131"/>
      <c r="B23" s="34"/>
      <c r="C23" s="35"/>
      <c r="D23" s="35"/>
      <c r="E23" s="35"/>
      <c r="F23" s="35"/>
      <c r="G23" s="35"/>
      <c r="H23" s="35"/>
      <c r="I23" s="35"/>
      <c r="J23" s="35"/>
      <c r="K23" s="36"/>
    </row>
    <row r="24" spans="1:11" ht="11.25">
      <c r="A24" s="130" t="s">
        <v>167</v>
      </c>
      <c r="B24" s="34">
        <v>6.743598460125087</v>
      </c>
      <c r="C24" s="35">
        <v>0.9569271979203212</v>
      </c>
      <c r="D24" s="35">
        <v>3.9443561128333644</v>
      </c>
      <c r="E24" s="35">
        <v>0.3893251720341035</v>
      </c>
      <c r="F24" s="35">
        <v>0.2747594716871955</v>
      </c>
      <c r="G24" s="35">
        <v>0.3870448835252298</v>
      </c>
      <c r="H24" s="35">
        <v>0.22740596786901937</v>
      </c>
      <c r="I24" s="35">
        <v>0.025253405666251182</v>
      </c>
      <c r="J24" s="35">
        <v>0.5359117637576082</v>
      </c>
      <c r="K24" s="36">
        <v>0.002614484831994013</v>
      </c>
    </row>
    <row r="25" spans="1:11" ht="11.25">
      <c r="A25" s="131" t="s">
        <v>168</v>
      </c>
      <c r="B25" s="34">
        <v>1.2762531034894185</v>
      </c>
      <c r="C25" s="35">
        <v>0.027689505527239217</v>
      </c>
      <c r="D25" s="35">
        <v>0.2042296702662869</v>
      </c>
      <c r="E25" s="35">
        <v>0.22321316091675186</v>
      </c>
      <c r="F25" s="35">
        <v>0.16808410371113183</v>
      </c>
      <c r="G25" s="35">
        <v>0.14058319907045838</v>
      </c>
      <c r="H25" s="35">
        <v>0.16078468925864786</v>
      </c>
      <c r="I25" s="35">
        <v>0.008167903467165017</v>
      </c>
      <c r="J25" s="35">
        <v>0.3434252189207919</v>
      </c>
      <c r="K25" s="36">
        <v>7.565235094552012E-05</v>
      </c>
    </row>
    <row r="26" spans="1:11" ht="11.25">
      <c r="A26" s="131" t="s">
        <v>169</v>
      </c>
      <c r="B26" s="34">
        <v>4.059502450071087</v>
      </c>
      <c r="C26" s="35">
        <v>0.34097698353240974</v>
      </c>
      <c r="D26" s="35">
        <v>3.5474831977011276</v>
      </c>
      <c r="E26" s="35">
        <v>0.042045906320059924</v>
      </c>
      <c r="F26" s="35">
        <v>0.025464974911329725</v>
      </c>
      <c r="G26" s="35">
        <v>0.01835334060624962</v>
      </c>
      <c r="H26" s="35">
        <v>0.027502931867515866</v>
      </c>
      <c r="I26" s="35">
        <v>0.006328374654864901</v>
      </c>
      <c r="J26" s="35">
        <v>0.05041513444371483</v>
      </c>
      <c r="K26" s="36">
        <v>0.0009316060338153194</v>
      </c>
    </row>
    <row r="27" spans="1:11" ht="11.25">
      <c r="A27" s="131" t="s">
        <v>170</v>
      </c>
      <c r="B27" s="34">
        <v>1.407842906564581</v>
      </c>
      <c r="C27" s="35">
        <v>0.5882607088606723</v>
      </c>
      <c r="D27" s="35">
        <v>0.19264324486594997</v>
      </c>
      <c r="E27" s="35">
        <v>0.1240661047972917</v>
      </c>
      <c r="F27" s="35">
        <v>0.08121039306473393</v>
      </c>
      <c r="G27" s="35">
        <v>0.22810834384852183</v>
      </c>
      <c r="H27" s="35">
        <v>0.039118346742855664</v>
      </c>
      <c r="I27" s="35">
        <v>0.010757127544221265</v>
      </c>
      <c r="J27" s="35">
        <v>0.14207141039310126</v>
      </c>
      <c r="K27" s="36">
        <v>0.001607226447233174</v>
      </c>
    </row>
    <row r="28" spans="1:11" ht="11.25">
      <c r="A28" s="131"/>
      <c r="B28" s="34"/>
      <c r="C28" s="35"/>
      <c r="D28" s="35"/>
      <c r="E28" s="35"/>
      <c r="F28" s="35"/>
      <c r="G28" s="35"/>
      <c r="H28" s="35"/>
      <c r="I28" s="35"/>
      <c r="J28" s="35"/>
      <c r="K28" s="36"/>
    </row>
    <row r="29" spans="1:11" ht="11.25">
      <c r="A29" s="130" t="s">
        <v>171</v>
      </c>
      <c r="B29" s="34">
        <v>1.384924044906496</v>
      </c>
      <c r="C29" s="35">
        <v>0.18640860355223168</v>
      </c>
      <c r="D29" s="35">
        <v>0.7193607489273262</v>
      </c>
      <c r="E29" s="35">
        <v>0.13412839902040988</v>
      </c>
      <c r="F29" s="35">
        <v>0.0807862458735271</v>
      </c>
      <c r="G29" s="35">
        <v>0.02256749726594534</v>
      </c>
      <c r="H29" s="35">
        <v>0.0766341707728583</v>
      </c>
      <c r="I29" s="35">
        <v>3.8796258459524676E-05</v>
      </c>
      <c r="J29" s="35">
        <v>0.16479725916059437</v>
      </c>
      <c r="K29" s="36">
        <v>0.0002023240751434662</v>
      </c>
    </row>
    <row r="30" spans="1:11" ht="11.25">
      <c r="A30" s="130"/>
      <c r="B30" s="34"/>
      <c r="C30" s="35"/>
      <c r="D30" s="35"/>
      <c r="E30" s="35"/>
      <c r="F30" s="35"/>
      <c r="G30" s="35"/>
      <c r="H30" s="35"/>
      <c r="I30" s="35"/>
      <c r="J30" s="35"/>
      <c r="K30" s="36"/>
    </row>
    <row r="31" spans="1:11" ht="11.25">
      <c r="A31" s="130" t="s">
        <v>172</v>
      </c>
      <c r="B31" s="34">
        <v>6.026164854582099</v>
      </c>
      <c r="C31" s="35">
        <v>3.188035331650585</v>
      </c>
      <c r="D31" s="35">
        <v>0.4340679529724817</v>
      </c>
      <c r="E31" s="35">
        <v>0.33244553459185044</v>
      </c>
      <c r="F31" s="35">
        <v>0.1256556365688951</v>
      </c>
      <c r="G31" s="35">
        <v>1.6616531055193833</v>
      </c>
      <c r="H31" s="35">
        <v>0.08363601973074487</v>
      </c>
      <c r="I31" s="35">
        <v>0.0003103700676761974</v>
      </c>
      <c r="J31" s="35">
        <v>0.1966134474350848</v>
      </c>
      <c r="K31" s="36">
        <v>0.0037474560453981823</v>
      </c>
    </row>
    <row r="32" spans="1:11" ht="11.25">
      <c r="A32" s="131" t="s">
        <v>173</v>
      </c>
      <c r="B32" s="34">
        <v>3.8206951517124317</v>
      </c>
      <c r="C32" s="35">
        <v>1.5489302322025247</v>
      </c>
      <c r="D32" s="35">
        <v>0.20939815480073887</v>
      </c>
      <c r="E32" s="35">
        <v>0.2514273081091237</v>
      </c>
      <c r="F32" s="35">
        <v>0.08678999006279513</v>
      </c>
      <c r="G32" s="35">
        <v>1.5327942644772652</v>
      </c>
      <c r="H32" s="35">
        <v>0.055694234173996555</v>
      </c>
      <c r="I32" s="35">
        <v>0.0002457096369103229</v>
      </c>
      <c r="J32" s="35">
        <v>0.13359452938044128</v>
      </c>
      <c r="K32" s="36">
        <v>0.0018207288686358741</v>
      </c>
    </row>
    <row r="33" spans="1:11" ht="11.25">
      <c r="A33" s="131" t="s">
        <v>174</v>
      </c>
      <c r="B33" s="34">
        <v>2.205469702869668</v>
      </c>
      <c r="C33" s="35">
        <v>1.6391050994480603</v>
      </c>
      <c r="D33" s="35">
        <v>0.2246697981717428</v>
      </c>
      <c r="E33" s="35">
        <v>0.08101822648272669</v>
      </c>
      <c r="F33" s="35">
        <v>0.038865646506099964</v>
      </c>
      <c r="G33" s="35">
        <v>0.1288588410421177</v>
      </c>
      <c r="H33" s="35">
        <v>0.027941785556748304</v>
      </c>
      <c r="I33" s="35">
        <v>6.466043076587445E-05</v>
      </c>
      <c r="J33" s="35">
        <v>0.06301891805464355</v>
      </c>
      <c r="K33" s="36">
        <v>0.0019267271767623088</v>
      </c>
    </row>
    <row r="34" spans="1:11" ht="11.25">
      <c r="A34" s="131"/>
      <c r="B34" s="34"/>
      <c r="C34" s="35"/>
      <c r="D34" s="35"/>
      <c r="E34" s="35"/>
      <c r="F34" s="35"/>
      <c r="G34" s="35"/>
      <c r="H34" s="35"/>
      <c r="I34" s="35"/>
      <c r="J34" s="35"/>
      <c r="K34" s="36"/>
    </row>
    <row r="35" spans="1:11" ht="11.25">
      <c r="A35" s="130" t="s">
        <v>175</v>
      </c>
      <c r="B35" s="34">
        <v>1.7628593121041116</v>
      </c>
      <c r="C35" s="35">
        <v>0.46947129457820663</v>
      </c>
      <c r="D35" s="35">
        <v>0.5180951269887634</v>
      </c>
      <c r="E35" s="35">
        <v>0.23751225175888818</v>
      </c>
      <c r="F35" s="35">
        <v>0.0949120919907553</v>
      </c>
      <c r="G35" s="35">
        <v>0.16743416969329175</v>
      </c>
      <c r="H35" s="35">
        <v>0.08143901445924574</v>
      </c>
      <c r="I35" s="35">
        <v>0.024115494729350866</v>
      </c>
      <c r="J35" s="35">
        <v>0.16937031339110833</v>
      </c>
      <c r="K35" s="36">
        <v>0.0005095545145014003</v>
      </c>
    </row>
    <row r="36" spans="1:11" ht="11.25">
      <c r="A36" s="130"/>
      <c r="B36" s="34"/>
      <c r="C36" s="35"/>
      <c r="D36" s="35"/>
      <c r="E36" s="35"/>
      <c r="F36" s="35"/>
      <c r="G36" s="35"/>
      <c r="H36" s="35"/>
      <c r="I36" s="35"/>
      <c r="J36" s="35"/>
      <c r="K36" s="36"/>
    </row>
    <row r="37" spans="1:11" ht="11.25">
      <c r="A37" s="130" t="s">
        <v>176</v>
      </c>
      <c r="B37" s="34">
        <v>3.935185158239914</v>
      </c>
      <c r="C37" s="35">
        <v>0.11784569199128454</v>
      </c>
      <c r="D37" s="35">
        <v>0.32417488563625113</v>
      </c>
      <c r="E37" s="35">
        <v>1.1614924824326271</v>
      </c>
      <c r="F37" s="35">
        <v>0.5277332919094553</v>
      </c>
      <c r="G37" s="35">
        <v>1.8034745792216584</v>
      </c>
      <c r="H37" s="35">
        <v>0</v>
      </c>
      <c r="I37" s="35">
        <v>0.0001422529476849238</v>
      </c>
      <c r="J37" s="35">
        <v>0</v>
      </c>
      <c r="K37" s="36">
        <v>0.0003219741009521461</v>
      </c>
    </row>
    <row r="38" spans="1:11" ht="11.25">
      <c r="A38" s="131" t="s">
        <v>301</v>
      </c>
      <c r="B38" s="34">
        <v>1.6506073321928973</v>
      </c>
      <c r="C38" s="35">
        <v>0.10847950984033938</v>
      </c>
      <c r="D38" s="35">
        <v>0.31760432258384097</v>
      </c>
      <c r="E38" s="35">
        <v>0.5522008622496289</v>
      </c>
      <c r="F38" s="35">
        <v>0.04629111509041112</v>
      </c>
      <c r="G38" s="35">
        <v>0.6257351383007347</v>
      </c>
      <c r="H38" s="35">
        <v>0</v>
      </c>
      <c r="I38" s="35">
        <v>0</v>
      </c>
      <c r="J38" s="35">
        <v>0</v>
      </c>
      <c r="K38" s="36">
        <v>0.00029638412794212186</v>
      </c>
    </row>
    <row r="39" spans="1:11" ht="11.25">
      <c r="A39" s="131" t="s">
        <v>302</v>
      </c>
      <c r="B39" s="37">
        <v>2.2845778260470166</v>
      </c>
      <c r="C39" s="38">
        <v>0.009366182150945155</v>
      </c>
      <c r="D39" s="38">
        <v>0.006570563052410215</v>
      </c>
      <c r="E39" s="38">
        <v>0.6092916201829981</v>
      </c>
      <c r="F39" s="38">
        <v>0.4814421768190442</v>
      </c>
      <c r="G39" s="38">
        <v>1.177739440920924</v>
      </c>
      <c r="H39" s="38">
        <v>0</v>
      </c>
      <c r="I39" s="38">
        <v>0.0001422529476849238</v>
      </c>
      <c r="J39" s="38">
        <v>0</v>
      </c>
      <c r="K39" s="39">
        <v>2.558997301002427E-05</v>
      </c>
    </row>
    <row r="40" spans="1:11" ht="11.25">
      <c r="A40" s="131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1.25">
      <c r="A41" s="17" t="s">
        <v>106</v>
      </c>
      <c r="B41" s="19" t="s">
        <v>239</v>
      </c>
      <c r="C41" s="129"/>
      <c r="D41" s="129"/>
      <c r="E41" s="129"/>
      <c r="F41" s="129"/>
      <c r="G41" s="129"/>
      <c r="H41" s="129"/>
      <c r="I41" s="129"/>
      <c r="J41" s="129"/>
      <c r="K41" s="129"/>
    </row>
    <row r="42" spans="1:11" ht="11.25">
      <c r="A42" s="17" t="s">
        <v>107</v>
      </c>
      <c r="B42" s="19" t="s">
        <v>177</v>
      </c>
      <c r="K42" s="132"/>
    </row>
    <row r="43" spans="1:11" ht="11.25">
      <c r="A43" s="138" t="s">
        <v>178</v>
      </c>
      <c r="K43" s="132"/>
    </row>
    <row r="44" spans="1:11" ht="11.25">
      <c r="A44" s="123"/>
      <c r="K44" s="132"/>
    </row>
    <row r="45" spans="2:11" ht="11.25">
      <c r="B45" s="132"/>
      <c r="C45" s="132"/>
      <c r="D45" s="132"/>
      <c r="E45" s="132"/>
      <c r="F45" s="132"/>
      <c r="G45" s="132"/>
      <c r="H45" s="132"/>
      <c r="I45" s="132"/>
      <c r="J45" s="132"/>
      <c r="K45" s="132"/>
    </row>
    <row r="46" spans="2:11" ht="11.25">
      <c r="B46" s="132"/>
      <c r="C46" s="132"/>
      <c r="D46" s="132"/>
      <c r="E46" s="132"/>
      <c r="F46" s="132"/>
      <c r="G46" s="132"/>
      <c r="H46" s="132"/>
      <c r="I46" s="132"/>
      <c r="J46" s="132"/>
      <c r="K46" s="132"/>
    </row>
  </sheetData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4" sqref="A14"/>
    </sheetView>
  </sheetViews>
  <sheetFormatPr defaultColWidth="9.140625" defaultRowHeight="12.75"/>
  <cols>
    <col min="1" max="1" width="28.140625" style="0" customWidth="1"/>
  </cols>
  <sheetData>
    <row r="1" spans="1:2" s="74" customFormat="1" ht="11.25">
      <c r="A1" s="1" t="s">
        <v>82</v>
      </c>
      <c r="B1" s="74" t="s">
        <v>35</v>
      </c>
    </row>
    <row r="2" ht="12.75">
      <c r="A2" s="1"/>
    </row>
    <row r="3" spans="1:10" ht="13.5">
      <c r="A3" s="1"/>
      <c r="B3" s="3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71" t="s">
        <v>257</v>
      </c>
    </row>
    <row r="4" spans="1:10" s="74" customFormat="1" ht="11.25">
      <c r="A4" s="1"/>
      <c r="B4" s="99" t="s">
        <v>1</v>
      </c>
      <c r="C4" s="100"/>
      <c r="D4" s="100"/>
      <c r="E4" s="100"/>
      <c r="F4" s="100"/>
      <c r="G4" s="100"/>
      <c r="H4" s="100"/>
      <c r="I4" s="100"/>
      <c r="J4" s="101"/>
    </row>
    <row r="5" spans="1:10" ht="12.75">
      <c r="A5" s="8" t="s">
        <v>17</v>
      </c>
      <c r="B5" s="31">
        <v>8510.267250859037</v>
      </c>
      <c r="C5" s="32">
        <v>9094.153319002113</v>
      </c>
      <c r="D5" s="32">
        <v>9463.707959075093</v>
      </c>
      <c r="E5" s="32">
        <v>9809.46418645437</v>
      </c>
      <c r="F5" s="32">
        <v>10378.655311378778</v>
      </c>
      <c r="G5" s="32">
        <v>11113.193651436864</v>
      </c>
      <c r="H5" s="32">
        <v>12023.615069936775</v>
      </c>
      <c r="I5" s="32">
        <v>12807.722650695103</v>
      </c>
      <c r="J5" s="33">
        <v>12715.661441851345</v>
      </c>
    </row>
    <row r="6" spans="1:10" ht="12.75">
      <c r="A6" s="15" t="s">
        <v>69</v>
      </c>
      <c r="B6" s="34">
        <v>5283.338078808829</v>
      </c>
      <c r="C6" s="35">
        <v>5781.853931319562</v>
      </c>
      <c r="D6" s="35">
        <v>5913.310189934888</v>
      </c>
      <c r="E6" s="35">
        <v>6071.079863592497</v>
      </c>
      <c r="F6" s="35">
        <v>6336.795119303073</v>
      </c>
      <c r="G6" s="35">
        <v>6735.427685435024</v>
      </c>
      <c r="H6" s="35">
        <v>7428.160669095618</v>
      </c>
      <c r="I6" s="35">
        <v>7956.913720123042</v>
      </c>
      <c r="J6" s="36">
        <v>7934.406782442784</v>
      </c>
    </row>
    <row r="7" spans="1:10" ht="12.75">
      <c r="A7" s="15" t="s">
        <v>71</v>
      </c>
      <c r="B7" s="37">
        <v>3226.929172050209</v>
      </c>
      <c r="C7" s="38">
        <v>3312.2993876825494</v>
      </c>
      <c r="D7" s="38">
        <v>3550.3977691402106</v>
      </c>
      <c r="E7" s="38">
        <v>3738.3843228618725</v>
      </c>
      <c r="F7" s="38">
        <v>4041.860192075711</v>
      </c>
      <c r="G7" s="38">
        <v>4377.765966001844</v>
      </c>
      <c r="H7" s="38">
        <v>4595.454400841159</v>
      </c>
      <c r="I7" s="38">
        <v>4850.808930572062</v>
      </c>
      <c r="J7" s="39">
        <v>4781.254659408559</v>
      </c>
    </row>
    <row r="8" spans="1:10" ht="12.75">
      <c r="A8" s="15"/>
      <c r="B8" s="201" t="s">
        <v>26</v>
      </c>
      <c r="C8" s="38"/>
      <c r="D8" s="38"/>
      <c r="E8" s="38"/>
      <c r="F8" s="38"/>
      <c r="G8" s="38"/>
      <c r="H8" s="38"/>
      <c r="I8" s="38"/>
      <c r="J8" s="39"/>
    </row>
    <row r="9" spans="1:10" ht="12.75">
      <c r="A9" s="8" t="s">
        <v>17</v>
      </c>
      <c r="B9" s="31">
        <v>9040.639282601996</v>
      </c>
      <c r="C9" s="32">
        <v>9422.642546278998</v>
      </c>
      <c r="D9" s="32">
        <v>9603.025760599001</v>
      </c>
      <c r="E9" s="32">
        <v>9809.464277389001</v>
      </c>
      <c r="F9" s="32">
        <v>10299.314682750992</v>
      </c>
      <c r="G9" s="32">
        <v>10921.109223081996</v>
      </c>
      <c r="H9" s="32">
        <v>11257.031006853003</v>
      </c>
      <c r="I9" s="32">
        <v>11676.116074371</v>
      </c>
      <c r="J9" s="33">
        <v>11464.661900457999</v>
      </c>
    </row>
    <row r="10" spans="1:10" ht="12.75">
      <c r="A10" s="15" t="s">
        <v>69</v>
      </c>
      <c r="B10" s="34">
        <v>5777.922769420001</v>
      </c>
      <c r="C10" s="35">
        <v>6072.825165340998</v>
      </c>
      <c r="D10" s="35">
        <v>6040.933112538</v>
      </c>
      <c r="E10" s="35">
        <v>6071.079864061999</v>
      </c>
      <c r="F10" s="35">
        <v>6313.403410084999</v>
      </c>
      <c r="G10" s="35">
        <v>6581.387652200001</v>
      </c>
      <c r="H10" s="35">
        <v>6858.4960063220005</v>
      </c>
      <c r="I10" s="35">
        <v>7159.902721574002</v>
      </c>
      <c r="J10" s="36">
        <v>6974.299241935999</v>
      </c>
    </row>
    <row r="11" spans="1:10" ht="12.75">
      <c r="A11" s="15" t="s">
        <v>71</v>
      </c>
      <c r="B11" s="37">
        <v>3262.7165131820007</v>
      </c>
      <c r="C11" s="38">
        <v>3349.817380938</v>
      </c>
      <c r="D11" s="38">
        <v>3562.0926480610005</v>
      </c>
      <c r="E11" s="38">
        <v>3738.384413327001</v>
      </c>
      <c r="F11" s="38">
        <v>3985.9112726660005</v>
      </c>
      <c r="G11" s="38">
        <v>4339.721570882</v>
      </c>
      <c r="H11" s="38">
        <v>4398.535000531002</v>
      </c>
      <c r="I11" s="38">
        <v>4516.213352797001</v>
      </c>
      <c r="J11" s="39">
        <v>4490.362658521997</v>
      </c>
    </row>
    <row r="12" spans="1:9" ht="12.75">
      <c r="A12" s="17"/>
      <c r="B12" s="24"/>
      <c r="C12" s="24"/>
      <c r="D12" s="24"/>
      <c r="E12" s="24"/>
      <c r="F12" s="24"/>
      <c r="G12" s="24"/>
      <c r="H12" s="24"/>
      <c r="I12" s="24"/>
    </row>
    <row r="13" spans="1:2" ht="12.75">
      <c r="A13" s="17" t="s">
        <v>106</v>
      </c>
      <c r="B13" s="19" t="s">
        <v>239</v>
      </c>
    </row>
    <row r="14" ht="12.75">
      <c r="A14" s="19" t="s">
        <v>62</v>
      </c>
    </row>
    <row r="15" spans="2:9" ht="12.75">
      <c r="B15" s="24"/>
      <c r="C15" s="24"/>
      <c r="D15" s="24"/>
      <c r="E15" s="24"/>
      <c r="F15" s="24"/>
      <c r="G15" s="24"/>
      <c r="H15" s="24"/>
      <c r="I15" s="2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38"/>
  <sheetViews>
    <sheetView workbookViewId="0" topLeftCell="A1">
      <selection activeCell="E25" sqref="E25"/>
    </sheetView>
  </sheetViews>
  <sheetFormatPr defaultColWidth="9.140625" defaultRowHeight="12.75"/>
  <cols>
    <col min="1" max="1" width="56.421875" style="74" bestFit="1" customWidth="1"/>
    <col min="2" max="2" width="7.140625" style="74" customWidth="1"/>
    <col min="3" max="27" width="6.7109375" style="74" customWidth="1"/>
    <col min="28" max="16384" width="9.140625" style="74" customWidth="1"/>
  </cols>
  <sheetData>
    <row r="1" spans="1:26" ht="11.25">
      <c r="A1" s="1" t="s">
        <v>359</v>
      </c>
      <c r="B1" s="2" t="s">
        <v>304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="8" customFormat="1" ht="11.25">
      <c r="A2" s="1"/>
    </row>
    <row r="3" spans="1:27" s="8" customFormat="1" ht="11.25">
      <c r="A3" s="1"/>
      <c r="B3" s="99" t="s">
        <v>104</v>
      </c>
      <c r="C3" s="199">
        <v>1986</v>
      </c>
      <c r="D3" s="68">
        <v>1987</v>
      </c>
      <c r="E3" s="200">
        <v>1988</v>
      </c>
      <c r="F3" s="68">
        <v>1989</v>
      </c>
      <c r="G3" s="200">
        <v>1990</v>
      </c>
      <c r="H3" s="68">
        <v>1991</v>
      </c>
      <c r="I3" s="200">
        <v>1992</v>
      </c>
      <c r="J3" s="68">
        <v>1993</v>
      </c>
      <c r="K3" s="200">
        <v>1994</v>
      </c>
      <c r="L3" s="68">
        <v>1995</v>
      </c>
      <c r="M3" s="200">
        <v>1996</v>
      </c>
      <c r="N3" s="68">
        <v>1997</v>
      </c>
      <c r="O3" s="200">
        <v>1998</v>
      </c>
      <c r="P3" s="68">
        <v>1999</v>
      </c>
      <c r="Q3" s="200">
        <v>2000</v>
      </c>
      <c r="R3" s="68">
        <v>2001</v>
      </c>
      <c r="S3" s="200">
        <v>2002</v>
      </c>
      <c r="T3" s="68">
        <v>2003</v>
      </c>
      <c r="U3" s="200">
        <v>2004</v>
      </c>
      <c r="V3" s="68">
        <v>2005</v>
      </c>
      <c r="W3" s="200">
        <v>2006</v>
      </c>
      <c r="X3" s="68">
        <v>2007</v>
      </c>
      <c r="Y3" s="200">
        <v>2008</v>
      </c>
      <c r="Z3" s="68">
        <v>2009</v>
      </c>
      <c r="AA3" s="186">
        <v>2010</v>
      </c>
    </row>
    <row r="4" spans="1:27" ht="11.25">
      <c r="A4" s="176"/>
      <c r="B4" s="116"/>
      <c r="C4" s="27" t="s">
        <v>37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54"/>
    </row>
    <row r="5" spans="1:27" ht="11.25">
      <c r="A5" s="176" t="s">
        <v>179</v>
      </c>
      <c r="B5" s="168"/>
      <c r="C5" s="52">
        <v>0.6765863021903971</v>
      </c>
      <c r="D5" s="53">
        <v>0.7650734443279742</v>
      </c>
      <c r="E5" s="53">
        <v>0.8535605864655512</v>
      </c>
      <c r="F5" s="53">
        <v>1.0559465628417533</v>
      </c>
      <c r="G5" s="53">
        <v>3.258332539217955</v>
      </c>
      <c r="H5" s="53">
        <v>1.6195415912257056</v>
      </c>
      <c r="I5" s="53">
        <v>434.70881477599136</v>
      </c>
      <c r="J5" s="53">
        <v>1.9267507975187297</v>
      </c>
      <c r="K5" s="53">
        <v>513.6948343958142</v>
      </c>
      <c r="L5" s="53">
        <v>8.919182197294564</v>
      </c>
      <c r="M5" s="53">
        <v>505.0318280298691</v>
      </c>
      <c r="N5" s="53">
        <v>11.178059272771826</v>
      </c>
      <c r="O5" s="53">
        <v>648.7994330948276</v>
      </c>
      <c r="P5" s="53">
        <v>13.139486593063516</v>
      </c>
      <c r="Q5" s="53">
        <v>815.9518555130409</v>
      </c>
      <c r="R5" s="53">
        <v>76.60617176566234</v>
      </c>
      <c r="S5" s="53">
        <v>1045.9407187012391</v>
      </c>
      <c r="T5" s="53">
        <v>102.58618435479507</v>
      </c>
      <c r="U5" s="53">
        <v>126.103984</v>
      </c>
      <c r="V5" s="53">
        <v>110.271177</v>
      </c>
      <c r="W5" s="53">
        <v>100.97228799999999</v>
      </c>
      <c r="X5" s="53">
        <v>112.312757</v>
      </c>
      <c r="Y5" s="53">
        <v>106.456581</v>
      </c>
      <c r="Z5" s="53">
        <v>112.42230699999999</v>
      </c>
      <c r="AA5" s="54">
        <v>115.835685</v>
      </c>
    </row>
    <row r="6" spans="1:29" ht="11.25">
      <c r="A6" s="130" t="s">
        <v>114</v>
      </c>
      <c r="B6" s="175"/>
      <c r="C6" s="177">
        <v>0.36665441460083226</v>
      </c>
      <c r="D6" s="166">
        <v>0.4015954912397729</v>
      </c>
      <c r="E6" s="166">
        <v>0.4365365678787136</v>
      </c>
      <c r="F6" s="166">
        <v>0.5672252701126735</v>
      </c>
      <c r="G6" s="166">
        <v>0.6979139723466335</v>
      </c>
      <c r="H6" s="166">
        <v>1.0223668268510828</v>
      </c>
      <c r="I6" s="166">
        <v>0.9243503001756129</v>
      </c>
      <c r="J6" s="166">
        <v>1.1839125837791724</v>
      </c>
      <c r="K6" s="166">
        <v>1.9462633468106054</v>
      </c>
      <c r="L6" s="166">
        <v>3.1084834211398054</v>
      </c>
      <c r="M6" s="166">
        <v>2.743988546587346</v>
      </c>
      <c r="N6" s="166">
        <v>2.850056041856687</v>
      </c>
      <c r="O6" s="166">
        <v>3.045988355999655</v>
      </c>
      <c r="P6" s="166">
        <v>3.066704330424602</v>
      </c>
      <c r="Q6" s="166">
        <v>3.424423</v>
      </c>
      <c r="R6" s="166">
        <v>4.083472</v>
      </c>
      <c r="S6" s="166">
        <v>4.330450519999999</v>
      </c>
      <c r="T6" s="166">
        <v>5.9992001</v>
      </c>
      <c r="U6" s="166">
        <v>7.603770000000001</v>
      </c>
      <c r="V6" s="166">
        <v>7.233487</v>
      </c>
      <c r="W6" s="166">
        <v>5.77825</v>
      </c>
      <c r="X6" s="166">
        <v>8.549388</v>
      </c>
      <c r="Y6" s="166">
        <v>7.9391419999999995</v>
      </c>
      <c r="Z6" s="166">
        <v>9.431098</v>
      </c>
      <c r="AA6" s="167">
        <v>7.643968</v>
      </c>
      <c r="AC6" s="170"/>
    </row>
    <row r="7" spans="1:27" ht="11.25">
      <c r="A7" s="131" t="s">
        <v>22</v>
      </c>
      <c r="B7" s="175" t="s">
        <v>106</v>
      </c>
      <c r="C7" s="177">
        <v>0.36665441460083226</v>
      </c>
      <c r="D7" s="166">
        <v>0.4015954912397729</v>
      </c>
      <c r="E7" s="166">
        <v>0.4365365678787136</v>
      </c>
      <c r="F7" s="166">
        <v>0.5672252701126735</v>
      </c>
      <c r="G7" s="166">
        <v>0.6979139723466335</v>
      </c>
      <c r="H7" s="166">
        <v>1.0223668268510828</v>
      </c>
      <c r="I7" s="166">
        <v>0.9243503001756129</v>
      </c>
      <c r="J7" s="166">
        <v>1.1839125837791724</v>
      </c>
      <c r="K7" s="166">
        <v>1.9462633468106054</v>
      </c>
      <c r="L7" s="166">
        <v>3.1084834211398054</v>
      </c>
      <c r="M7" s="166">
        <v>2.743988546587346</v>
      </c>
      <c r="N7" s="166">
        <v>2.850056041856687</v>
      </c>
      <c r="O7" s="166">
        <v>3.045988355999655</v>
      </c>
      <c r="P7" s="166">
        <v>3.066704330424602</v>
      </c>
      <c r="Q7" s="166">
        <v>3.424423</v>
      </c>
      <c r="R7" s="166">
        <v>4.083472</v>
      </c>
      <c r="S7" s="166">
        <v>4.330450519999999</v>
      </c>
      <c r="T7" s="166">
        <v>5.9992001</v>
      </c>
      <c r="U7" s="166">
        <v>7.603770000000001</v>
      </c>
      <c r="V7" s="166">
        <v>7.233487</v>
      </c>
      <c r="W7" s="166">
        <v>5.77825</v>
      </c>
      <c r="X7" s="166">
        <v>8.549388</v>
      </c>
      <c r="Y7" s="166">
        <v>7.9391419999999995</v>
      </c>
      <c r="Z7" s="166">
        <v>9.431098</v>
      </c>
      <c r="AA7" s="167">
        <v>7.643968</v>
      </c>
    </row>
    <row r="8" spans="1:27" ht="11.25">
      <c r="A8" s="130" t="s">
        <v>116</v>
      </c>
      <c r="B8" s="175"/>
      <c r="C8" s="177">
        <v>0.30993188758956486</v>
      </c>
      <c r="D8" s="166">
        <v>0.3634779530882013</v>
      </c>
      <c r="E8" s="166">
        <v>0.41702401858683763</v>
      </c>
      <c r="F8" s="166">
        <v>0.4887212927290796</v>
      </c>
      <c r="G8" s="166">
        <v>0.5604185668713215</v>
      </c>
      <c r="H8" s="166">
        <v>0.5971747643746228</v>
      </c>
      <c r="I8" s="166">
        <v>433.78446447581575</v>
      </c>
      <c r="J8" s="166">
        <v>0.7428382137395573</v>
      </c>
      <c r="K8" s="166">
        <v>507.3485710490035</v>
      </c>
      <c r="L8" s="166">
        <v>1.4106987761547574</v>
      </c>
      <c r="M8" s="166">
        <v>496.6878394832817</v>
      </c>
      <c r="N8" s="166">
        <v>1.0280032309151386</v>
      </c>
      <c r="O8" s="166">
        <v>636.753444738828</v>
      </c>
      <c r="P8" s="166">
        <v>1.2727822626389134</v>
      </c>
      <c r="Q8" s="166">
        <v>800.6274325130408</v>
      </c>
      <c r="R8" s="166">
        <v>60.52269976566233</v>
      </c>
      <c r="S8" s="166">
        <v>1026.9102681812392</v>
      </c>
      <c r="T8" s="166">
        <v>84.28698425479507</v>
      </c>
      <c r="U8" s="166">
        <v>105.200214</v>
      </c>
      <c r="V8" s="166">
        <v>90.03769</v>
      </c>
      <c r="W8" s="166">
        <v>78.094038</v>
      </c>
      <c r="X8" s="166">
        <v>81.163369</v>
      </c>
      <c r="Y8" s="166">
        <v>77.917439</v>
      </c>
      <c r="Z8" s="166">
        <v>80.09120899999999</v>
      </c>
      <c r="AA8" s="167">
        <v>88.991717</v>
      </c>
    </row>
    <row r="9" spans="1:27" ht="11.25">
      <c r="A9" s="131" t="s">
        <v>22</v>
      </c>
      <c r="B9" s="175" t="s">
        <v>106</v>
      </c>
      <c r="C9" s="177">
        <v>0.30993188758956486</v>
      </c>
      <c r="D9" s="166">
        <v>0.3634779530882013</v>
      </c>
      <c r="E9" s="166">
        <v>0.41702401858683763</v>
      </c>
      <c r="F9" s="166">
        <v>0.4887212927290796</v>
      </c>
      <c r="G9" s="166">
        <v>0.5604185668713215</v>
      </c>
      <c r="H9" s="166">
        <v>0.5971747643746228</v>
      </c>
      <c r="I9" s="166">
        <v>0.7047206755879857</v>
      </c>
      <c r="J9" s="166">
        <v>0.7428382137395573</v>
      </c>
      <c r="K9" s="166">
        <v>0.9465855307640297</v>
      </c>
      <c r="L9" s="166">
        <v>1.4106987761547574</v>
      </c>
      <c r="M9" s="166">
        <v>1.0988800704266894</v>
      </c>
      <c r="N9" s="166">
        <v>1.0280032309151386</v>
      </c>
      <c r="O9" s="166">
        <v>1.088667292883365</v>
      </c>
      <c r="P9" s="166">
        <v>1.2727822626389134</v>
      </c>
      <c r="Q9" s="166">
        <v>1.282004</v>
      </c>
      <c r="R9" s="166">
        <v>1.864362</v>
      </c>
      <c r="S9" s="166">
        <v>2.34964558</v>
      </c>
      <c r="T9" s="166">
        <v>3.15989167</v>
      </c>
      <c r="U9" s="166">
        <v>3.557583</v>
      </c>
      <c r="V9" s="166">
        <v>3.6100369999999997</v>
      </c>
      <c r="W9" s="166">
        <v>3.007629</v>
      </c>
      <c r="X9" s="166">
        <v>4.536505</v>
      </c>
      <c r="Y9" s="166">
        <v>4.533636</v>
      </c>
      <c r="Z9" s="166">
        <v>4.007975</v>
      </c>
      <c r="AA9" s="167">
        <v>3.05794</v>
      </c>
    </row>
    <row r="10" spans="1:27" ht="11.25">
      <c r="A10" s="131" t="s">
        <v>138</v>
      </c>
      <c r="B10" s="175" t="s">
        <v>107</v>
      </c>
      <c r="C10" s="177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>
        <v>6.443402</v>
      </c>
      <c r="R10" s="166">
        <v>7.765223</v>
      </c>
      <c r="S10" s="166">
        <v>11.105304</v>
      </c>
      <c r="T10" s="166">
        <v>14.055599</v>
      </c>
      <c r="U10" s="166">
        <v>23.962631</v>
      </c>
      <c r="V10" s="166">
        <v>22.770653</v>
      </c>
      <c r="W10" s="166">
        <v>19.417409</v>
      </c>
      <c r="X10" s="166">
        <v>18.972864</v>
      </c>
      <c r="Y10" s="166">
        <v>16.847803</v>
      </c>
      <c r="Z10" s="166">
        <v>16.790234</v>
      </c>
      <c r="AA10" s="167">
        <v>20.754777</v>
      </c>
    </row>
    <row r="11" spans="1:27" ht="12.75">
      <c r="A11" s="131" t="s">
        <v>372</v>
      </c>
      <c r="B11" s="121" t="s">
        <v>349</v>
      </c>
      <c r="C11" s="177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>
        <v>51.64659284897004</v>
      </c>
      <c r="R11" s="166">
        <v>50.89311476566233</v>
      </c>
      <c r="S11" s="166">
        <v>63.54298657643862</v>
      </c>
      <c r="T11" s="166">
        <v>67.07149358479506</v>
      </c>
      <c r="U11" s="166">
        <v>77.68</v>
      </c>
      <c r="V11" s="166">
        <v>63.657</v>
      </c>
      <c r="W11" s="166">
        <v>55.669</v>
      </c>
      <c r="X11" s="166">
        <v>57.654</v>
      </c>
      <c r="Y11" s="166">
        <v>56.536</v>
      </c>
      <c r="Z11" s="166">
        <v>59.293</v>
      </c>
      <c r="AA11" s="167">
        <v>65.179</v>
      </c>
    </row>
    <row r="12" spans="1:27" ht="11.25">
      <c r="A12" s="131" t="s">
        <v>181</v>
      </c>
      <c r="B12" s="121" t="s">
        <v>339</v>
      </c>
      <c r="C12" s="91"/>
      <c r="D12" s="92"/>
      <c r="E12" s="92"/>
      <c r="F12" s="92"/>
      <c r="G12" s="92"/>
      <c r="H12" s="92"/>
      <c r="I12" s="92">
        <v>433.0797438002278</v>
      </c>
      <c r="J12" s="92"/>
      <c r="K12" s="92">
        <v>506.4019855182395</v>
      </c>
      <c r="L12" s="92"/>
      <c r="M12" s="92">
        <v>495.58895941285505</v>
      </c>
      <c r="N12" s="92"/>
      <c r="O12" s="92">
        <v>635.6647774459447</v>
      </c>
      <c r="P12" s="92"/>
      <c r="Q12" s="92">
        <v>741.2554336640708</v>
      </c>
      <c r="R12" s="92"/>
      <c r="S12" s="166">
        <v>949.9123320248005</v>
      </c>
      <c r="T12" s="92"/>
      <c r="U12" s="92"/>
      <c r="V12" s="92"/>
      <c r="W12" s="92"/>
      <c r="X12" s="92"/>
      <c r="Y12" s="92"/>
      <c r="Z12" s="92"/>
      <c r="AA12" s="167"/>
    </row>
    <row r="13" spans="1:27" ht="11.25">
      <c r="A13" s="130" t="s">
        <v>350</v>
      </c>
      <c r="B13" s="121"/>
      <c r="C13" s="177">
        <v>0</v>
      </c>
      <c r="D13" s="166">
        <v>0</v>
      </c>
      <c r="E13" s="166">
        <v>0</v>
      </c>
      <c r="F13" s="166">
        <v>0</v>
      </c>
      <c r="G13" s="166">
        <v>2</v>
      </c>
      <c r="H13" s="166">
        <v>0</v>
      </c>
      <c r="I13" s="166">
        <v>0</v>
      </c>
      <c r="J13" s="166">
        <v>0</v>
      </c>
      <c r="K13" s="166">
        <v>4.4</v>
      </c>
      <c r="L13" s="166">
        <v>4.4</v>
      </c>
      <c r="M13" s="166">
        <v>5.6</v>
      </c>
      <c r="N13" s="166">
        <v>7.3</v>
      </c>
      <c r="O13" s="166">
        <v>9</v>
      </c>
      <c r="P13" s="166">
        <v>8.8</v>
      </c>
      <c r="Q13" s="166">
        <v>11.9</v>
      </c>
      <c r="R13" s="166">
        <v>12</v>
      </c>
      <c r="S13" s="166">
        <v>14.7</v>
      </c>
      <c r="T13" s="166">
        <v>12.3</v>
      </c>
      <c r="U13" s="166">
        <v>13.3</v>
      </c>
      <c r="V13" s="166">
        <v>13</v>
      </c>
      <c r="W13" s="166">
        <v>17.1</v>
      </c>
      <c r="X13" s="166">
        <v>22.6</v>
      </c>
      <c r="Y13" s="166">
        <v>20.6</v>
      </c>
      <c r="Z13" s="166">
        <v>22.9</v>
      </c>
      <c r="AA13" s="167">
        <v>19.2</v>
      </c>
    </row>
    <row r="14" spans="1:27" ht="11.25">
      <c r="A14" s="131" t="s">
        <v>305</v>
      </c>
      <c r="B14" s="121" t="s">
        <v>348</v>
      </c>
      <c r="C14" s="91"/>
      <c r="D14" s="92"/>
      <c r="E14" s="92"/>
      <c r="F14" s="92"/>
      <c r="G14" s="92">
        <v>0.9</v>
      </c>
      <c r="H14" s="92"/>
      <c r="I14" s="92"/>
      <c r="J14" s="92"/>
      <c r="K14" s="92">
        <v>1.6</v>
      </c>
      <c r="L14" s="92">
        <v>1.3</v>
      </c>
      <c r="M14" s="92">
        <v>1.8</v>
      </c>
      <c r="N14" s="92">
        <v>2.5</v>
      </c>
      <c r="O14" s="92">
        <v>4.1</v>
      </c>
      <c r="P14" s="92">
        <v>3.4</v>
      </c>
      <c r="Q14" s="92">
        <v>4.3</v>
      </c>
      <c r="R14" s="92">
        <v>5</v>
      </c>
      <c r="S14" s="92">
        <v>7.1</v>
      </c>
      <c r="T14" s="92">
        <v>5.1</v>
      </c>
      <c r="U14" s="92">
        <v>5.2</v>
      </c>
      <c r="V14" s="92">
        <v>5.4</v>
      </c>
      <c r="W14" s="92">
        <v>7.2</v>
      </c>
      <c r="X14" s="92">
        <v>7.6</v>
      </c>
      <c r="Y14" s="92">
        <v>8.6</v>
      </c>
      <c r="Z14" s="92">
        <v>9.2</v>
      </c>
      <c r="AA14" s="167">
        <v>8.3</v>
      </c>
    </row>
    <row r="15" spans="1:27" ht="11.25">
      <c r="A15" s="131" t="s">
        <v>306</v>
      </c>
      <c r="B15" s="50" t="s">
        <v>348</v>
      </c>
      <c r="C15" s="178"/>
      <c r="D15" s="179"/>
      <c r="E15" s="179"/>
      <c r="F15" s="179"/>
      <c r="G15" s="179">
        <v>1.1</v>
      </c>
      <c r="H15" s="179"/>
      <c r="I15" s="179"/>
      <c r="J15" s="179"/>
      <c r="K15" s="179">
        <v>2.8</v>
      </c>
      <c r="L15" s="179">
        <v>3.1</v>
      </c>
      <c r="M15" s="179">
        <v>3.8</v>
      </c>
      <c r="N15" s="179">
        <v>4.8</v>
      </c>
      <c r="O15" s="179">
        <v>4.9</v>
      </c>
      <c r="P15" s="179">
        <v>5.4</v>
      </c>
      <c r="Q15" s="179">
        <v>7.6</v>
      </c>
      <c r="R15" s="179">
        <v>7</v>
      </c>
      <c r="S15" s="179">
        <v>7.6</v>
      </c>
      <c r="T15" s="179">
        <v>7.2</v>
      </c>
      <c r="U15" s="179">
        <v>8.1</v>
      </c>
      <c r="V15" s="179">
        <v>7.6</v>
      </c>
      <c r="W15" s="179">
        <v>9.9</v>
      </c>
      <c r="X15" s="179">
        <v>15</v>
      </c>
      <c r="Y15" s="179">
        <v>12</v>
      </c>
      <c r="Z15" s="179">
        <v>13.7</v>
      </c>
      <c r="AA15" s="45">
        <v>10.9</v>
      </c>
    </row>
    <row r="16" spans="2:27" ht="11.25">
      <c r="B16" s="169"/>
      <c r="C16" s="161" t="s">
        <v>196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14"/>
    </row>
    <row r="17" spans="1:27" ht="11.25">
      <c r="A17" s="176" t="s">
        <v>179</v>
      </c>
      <c r="B17" s="187"/>
      <c r="C17" s="52">
        <v>1.0096144327396064</v>
      </c>
      <c r="D17" s="53">
        <v>1.1536739992622524</v>
      </c>
      <c r="E17" s="53">
        <v>1.296245259964107</v>
      </c>
      <c r="F17" s="53">
        <v>1.5904202004891532</v>
      </c>
      <c r="G17" s="53">
        <v>4.806021286165341</v>
      </c>
      <c r="H17" s="53">
        <v>2.3117557734277696</v>
      </c>
      <c r="I17" s="53">
        <v>597.8969527757555</v>
      </c>
      <c r="J17" s="53">
        <v>2.5862898311831266</v>
      </c>
      <c r="K17" s="53">
        <v>679.5837747398173</v>
      </c>
      <c r="L17" s="53">
        <v>11.445494808192755</v>
      </c>
      <c r="M17" s="53">
        <v>644.2142177048543</v>
      </c>
      <c r="N17" s="53">
        <v>14.007995341326591</v>
      </c>
      <c r="O17" s="53">
        <v>804.4140529726039</v>
      </c>
      <c r="P17" s="53">
        <v>15.84697253582896</v>
      </c>
      <c r="Q17" s="53">
        <v>943.3027329459842</v>
      </c>
      <c r="R17" s="53">
        <v>84.81835807181292</v>
      </c>
      <c r="S17" s="53">
        <v>1118.4983855361822</v>
      </c>
      <c r="T17" s="53">
        <v>106.9400446049969</v>
      </c>
      <c r="U17" s="53">
        <v>128.752167664</v>
      </c>
      <c r="V17" s="53">
        <v>110.271177</v>
      </c>
      <c r="W17" s="53">
        <v>99.6764935834156</v>
      </c>
      <c r="X17" s="53">
        <v>108.80414958822841</v>
      </c>
      <c r="Y17" s="53">
        <v>98.97400986399262</v>
      </c>
      <c r="Z17" s="53">
        <v>102.27046933704631</v>
      </c>
      <c r="AA17" s="54">
        <v>103.71615764370114</v>
      </c>
    </row>
    <row r="18" spans="1:27" ht="11.25">
      <c r="A18" s="130" t="s">
        <v>114</v>
      </c>
      <c r="B18" s="175"/>
      <c r="C18" s="177">
        <v>0.5471284115718323</v>
      </c>
      <c r="D18" s="166">
        <v>0.605576209577161</v>
      </c>
      <c r="E18" s="166">
        <v>0.6629388304547957</v>
      </c>
      <c r="F18" s="166">
        <v>0.8543297166357721</v>
      </c>
      <c r="G18" s="166">
        <v>1.0294189947276473</v>
      </c>
      <c r="H18" s="166">
        <v>1.4593403635563924</v>
      </c>
      <c r="I18" s="166">
        <v>1.271348104724186</v>
      </c>
      <c r="J18" s="166">
        <v>1.5891733795470506</v>
      </c>
      <c r="K18" s="166">
        <v>2.5747757292886626</v>
      </c>
      <c r="L18" s="166">
        <v>3.988945406766187</v>
      </c>
      <c r="M18" s="166">
        <v>3.5002079806073114</v>
      </c>
      <c r="N18" s="166">
        <v>3.5716013650147986</v>
      </c>
      <c r="O18" s="166">
        <v>3.7765690192872254</v>
      </c>
      <c r="P18" s="166">
        <v>3.6986208673786263</v>
      </c>
      <c r="Q18" s="166">
        <v>3.9588948206166052</v>
      </c>
      <c r="R18" s="166">
        <v>4.521220448552296</v>
      </c>
      <c r="S18" s="166">
        <v>4.6308570157577345</v>
      </c>
      <c r="T18" s="166">
        <v>6.253812151444099</v>
      </c>
      <c r="U18" s="166">
        <v>7.763449170000001</v>
      </c>
      <c r="V18" s="166">
        <v>7.233487</v>
      </c>
      <c r="W18" s="166">
        <v>5.704096742349457</v>
      </c>
      <c r="X18" s="166">
        <v>8.282308400993175</v>
      </c>
      <c r="Y18" s="166">
        <v>7.3811192435312005</v>
      </c>
      <c r="Z18" s="166">
        <v>8.579461181344364</v>
      </c>
      <c r="AA18" s="167">
        <v>6.84420340857316</v>
      </c>
    </row>
    <row r="19" spans="1:29" ht="11.25">
      <c r="A19" s="131" t="s">
        <v>22</v>
      </c>
      <c r="B19" s="175" t="s">
        <v>106</v>
      </c>
      <c r="C19" s="177">
        <v>0.5471284115718323</v>
      </c>
      <c r="D19" s="166">
        <v>0.605576209577161</v>
      </c>
      <c r="E19" s="166">
        <v>0.6629388304547957</v>
      </c>
      <c r="F19" s="166">
        <v>0.8543297166357721</v>
      </c>
      <c r="G19" s="166">
        <v>1.0294189947276473</v>
      </c>
      <c r="H19" s="166">
        <v>1.4593403635563924</v>
      </c>
      <c r="I19" s="166">
        <v>1.271348104724186</v>
      </c>
      <c r="J19" s="166">
        <v>1.5891733795470506</v>
      </c>
      <c r="K19" s="166">
        <v>2.5747757292886626</v>
      </c>
      <c r="L19" s="166">
        <v>3.988945406766187</v>
      </c>
      <c r="M19" s="166">
        <v>3.5002079806073114</v>
      </c>
      <c r="N19" s="166">
        <v>3.5716013650147986</v>
      </c>
      <c r="O19" s="166">
        <v>3.7765690192872254</v>
      </c>
      <c r="P19" s="166">
        <v>3.6986208673786263</v>
      </c>
      <c r="Q19" s="166">
        <v>3.9588948206166052</v>
      </c>
      <c r="R19" s="166">
        <v>4.521220448552296</v>
      </c>
      <c r="S19" s="166">
        <v>4.6308570157577345</v>
      </c>
      <c r="T19" s="166">
        <v>6.253812151444099</v>
      </c>
      <c r="U19" s="166">
        <v>7.763449170000001</v>
      </c>
      <c r="V19" s="166">
        <v>7.233487</v>
      </c>
      <c r="W19" s="166">
        <v>5.704096742349457</v>
      </c>
      <c r="X19" s="166">
        <v>8.282308400993175</v>
      </c>
      <c r="Y19" s="166">
        <v>7.3811192435312005</v>
      </c>
      <c r="Z19" s="166">
        <v>8.579461181344364</v>
      </c>
      <c r="AA19" s="167">
        <v>6.84420340857316</v>
      </c>
      <c r="AC19" s="188"/>
    </row>
    <row r="20" spans="1:27" ht="11.25">
      <c r="A20" s="130" t="s">
        <v>116</v>
      </c>
      <c r="B20" s="175"/>
      <c r="C20" s="177">
        <v>0.4624860211677741</v>
      </c>
      <c r="D20" s="166">
        <v>0.5480977896850915</v>
      </c>
      <c r="E20" s="166">
        <v>0.6333064295093112</v>
      </c>
      <c r="F20" s="166">
        <v>0.7360904838533813</v>
      </c>
      <c r="G20" s="166">
        <v>0.8266140822422916</v>
      </c>
      <c r="H20" s="166">
        <v>0.8524154098713772</v>
      </c>
      <c r="I20" s="166">
        <v>596.6256046710313</v>
      </c>
      <c r="J20" s="166">
        <v>0.9971164516360758</v>
      </c>
      <c r="K20" s="166">
        <v>671.188094441044</v>
      </c>
      <c r="L20" s="166">
        <v>1.8102719690265692</v>
      </c>
      <c r="M20" s="166">
        <v>633.5706983151018</v>
      </c>
      <c r="N20" s="166">
        <v>1.288261595159453</v>
      </c>
      <c r="O20" s="166">
        <v>789.4788329011428</v>
      </c>
      <c r="P20" s="166">
        <v>1.535048224089436</v>
      </c>
      <c r="Q20" s="166">
        <v>925.5865282470793</v>
      </c>
      <c r="R20" s="166">
        <v>67.01073688814415</v>
      </c>
      <c r="S20" s="166">
        <v>1098.1477788506745</v>
      </c>
      <c r="T20" s="166">
        <v>87.86420815355281</v>
      </c>
      <c r="U20" s="166">
        <v>107.40941849400001</v>
      </c>
      <c r="V20" s="166">
        <v>90.03769</v>
      </c>
      <c r="W20" s="166">
        <v>77.09184402764068</v>
      </c>
      <c r="X20" s="166">
        <v>78.62785651108699</v>
      </c>
      <c r="Y20" s="166">
        <v>72.4408139329878</v>
      </c>
      <c r="Z20" s="166">
        <v>72.85889920584415</v>
      </c>
      <c r="AA20" s="167">
        <v>79.68079050385586</v>
      </c>
    </row>
    <row r="21" spans="1:27" ht="11.25">
      <c r="A21" s="131" t="s">
        <v>22</v>
      </c>
      <c r="B21" s="175" t="s">
        <v>106</v>
      </c>
      <c r="C21" s="177">
        <v>0.4624860211677741</v>
      </c>
      <c r="D21" s="166">
        <v>0.5480977896850915</v>
      </c>
      <c r="E21" s="166">
        <v>0.6333064295093112</v>
      </c>
      <c r="F21" s="166">
        <v>0.7360904838533813</v>
      </c>
      <c r="G21" s="166">
        <v>0.8266140822422916</v>
      </c>
      <c r="H21" s="166">
        <v>0.8524154098713772</v>
      </c>
      <c r="I21" s="166">
        <v>0.9692703027180464</v>
      </c>
      <c r="J21" s="166">
        <v>0.9971164516360758</v>
      </c>
      <c r="K21" s="166">
        <v>1.252269100325519</v>
      </c>
      <c r="L21" s="166">
        <v>1.8102719690265692</v>
      </c>
      <c r="M21" s="166">
        <v>1.4017218829216378</v>
      </c>
      <c r="N21" s="166">
        <v>1.288261595159453</v>
      </c>
      <c r="O21" s="166">
        <v>1.3497842703555871</v>
      </c>
      <c r="P21" s="166">
        <v>1.535048224089436</v>
      </c>
      <c r="Q21" s="166">
        <v>1.482094646487823</v>
      </c>
      <c r="R21" s="166">
        <v>2.0642217206102687</v>
      </c>
      <c r="S21" s="166">
        <v>2.5126421993356827</v>
      </c>
      <c r="T21" s="166">
        <v>3.2940006323664694</v>
      </c>
      <c r="U21" s="166">
        <v>3.632292243</v>
      </c>
      <c r="V21" s="166">
        <v>3.6100369999999997</v>
      </c>
      <c r="W21" s="166">
        <v>2.9690315893385986</v>
      </c>
      <c r="X21" s="166">
        <v>4.394786325365925</v>
      </c>
      <c r="Y21" s="166">
        <v>4.21497788082967</v>
      </c>
      <c r="Z21" s="166">
        <v>3.646051173288484</v>
      </c>
      <c r="AA21" s="167">
        <v>2.7379972510628257</v>
      </c>
    </row>
    <row r="22" spans="1:27" ht="11.25">
      <c r="A22" s="131" t="s">
        <v>138</v>
      </c>
      <c r="B22" s="175" t="s">
        <v>107</v>
      </c>
      <c r="C22" s="177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>
        <v>7.449065376838865</v>
      </c>
      <c r="R22" s="166">
        <v>8.59765538129528</v>
      </c>
      <c r="S22" s="166">
        <v>11.875686999079818</v>
      </c>
      <c r="T22" s="166">
        <v>14.652132677158997</v>
      </c>
      <c r="U22" s="166">
        <v>24.465846251</v>
      </c>
      <c r="V22" s="166">
        <v>22.770653</v>
      </c>
      <c r="W22" s="166">
        <v>19.16822211253702</v>
      </c>
      <c r="X22" s="166">
        <v>18.380159012329415</v>
      </c>
      <c r="Y22" s="166">
        <v>15.663612382109138</v>
      </c>
      <c r="Z22" s="166">
        <v>15.274060435878019</v>
      </c>
      <c r="AA22" s="167">
        <v>18.583269250679205</v>
      </c>
    </row>
    <row r="23" spans="1:27" ht="11.25">
      <c r="A23" s="131" t="s">
        <v>373</v>
      </c>
      <c r="B23" s="121" t="s">
        <v>349</v>
      </c>
      <c r="C23" s="177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>
        <v>59.707410250509966</v>
      </c>
      <c r="R23" s="166">
        <v>56.3488597862386</v>
      </c>
      <c r="S23" s="166">
        <v>67.95100967686392</v>
      </c>
      <c r="T23" s="166">
        <v>69.91807484402734</v>
      </c>
      <c r="U23" s="166">
        <v>79.31128000000001</v>
      </c>
      <c r="V23" s="166">
        <v>63.657</v>
      </c>
      <c r="W23" s="166">
        <v>54.954590325765054</v>
      </c>
      <c r="X23" s="166">
        <v>55.85291117339165</v>
      </c>
      <c r="Y23" s="166">
        <v>52.56222367004898</v>
      </c>
      <c r="Z23" s="166">
        <v>53.93878759667764</v>
      </c>
      <c r="AA23" s="167">
        <v>58.35952400211382</v>
      </c>
    </row>
    <row r="24" spans="1:27" ht="11.25">
      <c r="A24" s="131" t="s">
        <v>181</v>
      </c>
      <c r="B24" s="121" t="s">
        <v>339</v>
      </c>
      <c r="C24" s="177"/>
      <c r="D24" s="166"/>
      <c r="E24" s="166"/>
      <c r="F24" s="166"/>
      <c r="G24" s="166"/>
      <c r="H24" s="166"/>
      <c r="I24" s="166">
        <v>595.6563343683132</v>
      </c>
      <c r="J24" s="166"/>
      <c r="K24" s="166">
        <v>669.9358253407185</v>
      </c>
      <c r="L24" s="166"/>
      <c r="M24" s="166">
        <v>632.1689764321802</v>
      </c>
      <c r="N24" s="166"/>
      <c r="O24" s="166">
        <v>788.1290486307872</v>
      </c>
      <c r="P24" s="166"/>
      <c r="Q24" s="166">
        <v>856.9479579732426</v>
      </c>
      <c r="R24" s="166"/>
      <c r="S24" s="166">
        <v>1015.8084399753951</v>
      </c>
      <c r="T24" s="166"/>
      <c r="U24" s="166"/>
      <c r="V24" s="166"/>
      <c r="W24" s="166"/>
      <c r="X24" s="166"/>
      <c r="Y24" s="166"/>
      <c r="Z24" s="166"/>
      <c r="AA24" s="167"/>
    </row>
    <row r="25" spans="1:27" ht="11.25">
      <c r="A25" s="130" t="s">
        <v>350</v>
      </c>
      <c r="B25" s="121"/>
      <c r="C25" s="177">
        <v>0</v>
      </c>
      <c r="D25" s="166">
        <v>0</v>
      </c>
      <c r="E25" s="166">
        <v>0</v>
      </c>
      <c r="F25" s="166">
        <v>0</v>
      </c>
      <c r="G25" s="166">
        <v>2.9499882091954017</v>
      </c>
      <c r="H25" s="166">
        <v>0</v>
      </c>
      <c r="I25" s="166">
        <v>0</v>
      </c>
      <c r="J25" s="166">
        <v>0</v>
      </c>
      <c r="K25" s="166">
        <v>5.820904569484535</v>
      </c>
      <c r="L25" s="166">
        <v>5.646277432399999</v>
      </c>
      <c r="M25" s="166">
        <v>7.143311409145127</v>
      </c>
      <c r="N25" s="166">
        <v>9.14813238115234</v>
      </c>
      <c r="O25" s="166">
        <v>11.158651052173912</v>
      </c>
      <c r="P25" s="166">
        <v>10.613303444360898</v>
      </c>
      <c r="Q25" s="166">
        <v>13.757309878288282</v>
      </c>
      <c r="R25" s="166">
        <v>13.286400735116477</v>
      </c>
      <c r="S25" s="166">
        <v>15.719749669749996</v>
      </c>
      <c r="T25" s="166">
        <v>12.822024299999999</v>
      </c>
      <c r="U25" s="166">
        <v>13.5793</v>
      </c>
      <c r="V25" s="166">
        <v>13</v>
      </c>
      <c r="W25" s="166">
        <v>16.88055281342547</v>
      </c>
      <c r="X25" s="166">
        <v>21.89398467614825</v>
      </c>
      <c r="Y25" s="166">
        <v>19.152076687473627</v>
      </c>
      <c r="Z25" s="166">
        <v>20.83210894985779</v>
      </c>
      <c r="AA25" s="167">
        <v>17.19116373127212</v>
      </c>
    </row>
    <row r="26" spans="1:27" ht="11.25">
      <c r="A26" s="131" t="s">
        <v>305</v>
      </c>
      <c r="B26" s="121" t="s">
        <v>348</v>
      </c>
      <c r="C26" s="177"/>
      <c r="D26" s="166"/>
      <c r="E26" s="166"/>
      <c r="F26" s="166"/>
      <c r="G26" s="166">
        <v>1.3274946941379306</v>
      </c>
      <c r="H26" s="166"/>
      <c r="I26" s="166"/>
      <c r="J26" s="166"/>
      <c r="K26" s="166">
        <v>2.116692570721649</v>
      </c>
      <c r="L26" s="166">
        <v>1.6682183322999997</v>
      </c>
      <c r="M26" s="166">
        <v>2.296064381510934</v>
      </c>
      <c r="N26" s="166">
        <v>3.132922048339843</v>
      </c>
      <c r="O26" s="166">
        <v>5.08338547932367</v>
      </c>
      <c r="P26" s="166">
        <v>4.100594512593983</v>
      </c>
      <c r="Q26" s="166">
        <v>4.971128779549548</v>
      </c>
      <c r="R26" s="166">
        <v>5.536000306298532</v>
      </c>
      <c r="S26" s="166">
        <v>7.5925321534166645</v>
      </c>
      <c r="T26" s="166">
        <v>5.316449099999999</v>
      </c>
      <c r="U26" s="166">
        <v>5.309200000000001</v>
      </c>
      <c r="V26" s="166">
        <v>5.4</v>
      </c>
      <c r="W26" s="166">
        <v>7.107601184600198</v>
      </c>
      <c r="X26" s="166">
        <v>7.362578917642773</v>
      </c>
      <c r="Y26" s="166">
        <v>7.995527160789961</v>
      </c>
      <c r="Z26" s="166">
        <v>8.369231543174308</v>
      </c>
      <c r="AA26" s="167">
        <v>7.431596821331176</v>
      </c>
    </row>
    <row r="27" spans="1:27" ht="11.25">
      <c r="A27" s="131" t="s">
        <v>306</v>
      </c>
      <c r="B27" s="21" t="s">
        <v>348</v>
      </c>
      <c r="C27" s="43"/>
      <c r="D27" s="44"/>
      <c r="E27" s="44"/>
      <c r="F27" s="44"/>
      <c r="G27" s="44">
        <v>1.622493515057471</v>
      </c>
      <c r="H27" s="44"/>
      <c r="I27" s="44"/>
      <c r="J27" s="44"/>
      <c r="K27" s="44">
        <v>3.704211998762885</v>
      </c>
      <c r="L27" s="44">
        <v>3.9780591000999994</v>
      </c>
      <c r="M27" s="44">
        <v>4.847247027634193</v>
      </c>
      <c r="N27" s="44">
        <v>6.015210332812498</v>
      </c>
      <c r="O27" s="44">
        <v>6.075265572850241</v>
      </c>
      <c r="P27" s="44">
        <v>6.512708931766916</v>
      </c>
      <c r="Q27" s="44">
        <v>8.786181098738735</v>
      </c>
      <c r="R27" s="44">
        <v>7.750400428817944</v>
      </c>
      <c r="S27" s="44">
        <v>8.127217516333332</v>
      </c>
      <c r="T27" s="44">
        <v>7.505575199999999</v>
      </c>
      <c r="U27" s="44">
        <v>8.2701</v>
      </c>
      <c r="V27" s="44">
        <v>7.6</v>
      </c>
      <c r="W27" s="44">
        <v>9.772951628825274</v>
      </c>
      <c r="X27" s="44">
        <v>14.531405758505475</v>
      </c>
      <c r="Y27" s="44">
        <v>11.156549526683666</v>
      </c>
      <c r="Z27" s="44">
        <v>12.462877406683482</v>
      </c>
      <c r="AA27" s="45">
        <v>9.759566909940942</v>
      </c>
    </row>
    <row r="28" s="19" customFormat="1" ht="9.75"/>
    <row r="29" spans="1:4" ht="11.25">
      <c r="A29" s="19" t="s">
        <v>136</v>
      </c>
      <c r="B29" s="19" t="s">
        <v>307</v>
      </c>
      <c r="C29" s="19"/>
      <c r="D29" s="19"/>
    </row>
    <row r="30" spans="1:27" ht="11.25">
      <c r="A30" s="19" t="s">
        <v>346</v>
      </c>
      <c r="B30" s="19"/>
      <c r="C30" s="198"/>
      <c r="D30" s="170"/>
      <c r="V30" s="170"/>
      <c r="W30" s="170"/>
      <c r="X30" s="170"/>
      <c r="Y30" s="170"/>
      <c r="Z30" s="170"/>
      <c r="AA30" s="170"/>
    </row>
    <row r="31" spans="1:27" ht="11.25">
      <c r="A31" s="19" t="s">
        <v>106</v>
      </c>
      <c r="B31" s="19" t="s">
        <v>374</v>
      </c>
      <c r="C31" s="198"/>
      <c r="D31" s="170"/>
      <c r="V31" s="170"/>
      <c r="W31" s="170"/>
      <c r="X31" s="170"/>
      <c r="Y31" s="170"/>
      <c r="Z31" s="170"/>
      <c r="AA31" s="170"/>
    </row>
    <row r="32" spans="1:27" ht="11.25">
      <c r="A32" s="19" t="s">
        <v>347</v>
      </c>
      <c r="B32" s="19" t="s">
        <v>182</v>
      </c>
      <c r="C32" s="198"/>
      <c r="D32" s="170"/>
      <c r="V32" s="170"/>
      <c r="W32" s="170"/>
      <c r="X32" s="170"/>
      <c r="Y32" s="170"/>
      <c r="Z32" s="170"/>
      <c r="AA32" s="170"/>
    </row>
    <row r="33" spans="1:27" ht="11.25">
      <c r="A33" s="72" t="s">
        <v>108</v>
      </c>
      <c r="B33" s="174" t="s">
        <v>180</v>
      </c>
      <c r="C33" s="198"/>
      <c r="D33" s="170"/>
      <c r="V33" s="170"/>
      <c r="W33" s="170"/>
      <c r="X33" s="170"/>
      <c r="Y33" s="170"/>
      <c r="Z33" s="170"/>
      <c r="AA33" s="170"/>
    </row>
    <row r="34" spans="1:3" ht="11.25">
      <c r="A34" s="19" t="s">
        <v>339</v>
      </c>
      <c r="B34" s="19" t="s">
        <v>183</v>
      </c>
      <c r="C34" s="19"/>
    </row>
    <row r="35" spans="1:3" ht="11.25">
      <c r="A35" s="19" t="s">
        <v>348</v>
      </c>
      <c r="B35" s="19" t="s">
        <v>127</v>
      </c>
      <c r="C35" s="19"/>
    </row>
    <row r="37" spans="1:9" ht="11.25">
      <c r="A37" s="223"/>
      <c r="B37" s="223"/>
      <c r="C37" s="223"/>
      <c r="D37" s="223"/>
      <c r="E37" s="223"/>
      <c r="F37" s="223"/>
      <c r="G37" s="223"/>
      <c r="H37" s="223"/>
      <c r="I37" s="223"/>
    </row>
    <row r="38" spans="1:9" ht="11.25">
      <c r="A38" s="223"/>
      <c r="B38" s="223"/>
      <c r="C38" s="223"/>
      <c r="D38" s="223"/>
      <c r="E38" s="223"/>
      <c r="F38" s="223"/>
      <c r="G38" s="223"/>
      <c r="H38" s="223"/>
      <c r="I38" s="223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B15"/>
  <sheetViews>
    <sheetView workbookViewId="0" topLeftCell="M1">
      <selection activeCell="AE22" sqref="AE22"/>
    </sheetView>
  </sheetViews>
  <sheetFormatPr defaultColWidth="9.140625" defaultRowHeight="12.75"/>
  <cols>
    <col min="1" max="1" width="61.00390625" style="0" customWidth="1"/>
  </cols>
  <sheetData>
    <row r="1" spans="1:36" ht="12.75">
      <c r="A1" s="1" t="s">
        <v>358</v>
      </c>
      <c r="B1" s="2" t="s">
        <v>311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46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236" s="46" customFormat="1" ht="12.75">
      <c r="A3" s="1"/>
      <c r="B3" s="69">
        <v>1976</v>
      </c>
      <c r="C3" s="70">
        <v>1977</v>
      </c>
      <c r="D3" s="70">
        <v>1978</v>
      </c>
      <c r="E3" s="70">
        <v>1979</v>
      </c>
      <c r="F3" s="70">
        <v>1980</v>
      </c>
      <c r="G3" s="70">
        <v>1981</v>
      </c>
      <c r="H3" s="70">
        <v>1982</v>
      </c>
      <c r="I3" s="70">
        <v>1983</v>
      </c>
      <c r="J3" s="70">
        <v>1984</v>
      </c>
      <c r="K3" s="70">
        <v>1985</v>
      </c>
      <c r="L3" s="70">
        <v>1986</v>
      </c>
      <c r="M3" s="70">
        <v>1987</v>
      </c>
      <c r="N3" s="70">
        <v>1988</v>
      </c>
      <c r="O3" s="70">
        <v>1989</v>
      </c>
      <c r="P3" s="70">
        <v>1990</v>
      </c>
      <c r="Q3" s="70">
        <v>1991</v>
      </c>
      <c r="R3" s="70">
        <v>1992</v>
      </c>
      <c r="S3" s="70">
        <v>1993</v>
      </c>
      <c r="T3" s="70">
        <v>1994</v>
      </c>
      <c r="U3" s="70">
        <v>1995</v>
      </c>
      <c r="V3" s="70">
        <v>1996</v>
      </c>
      <c r="W3" s="70">
        <v>1997</v>
      </c>
      <c r="X3" s="70">
        <v>1998</v>
      </c>
      <c r="Y3" s="70">
        <v>1999</v>
      </c>
      <c r="Z3" s="70">
        <v>2000</v>
      </c>
      <c r="AA3" s="70">
        <v>2001</v>
      </c>
      <c r="AB3" s="70">
        <v>2002</v>
      </c>
      <c r="AC3" s="70">
        <v>2003</v>
      </c>
      <c r="AD3" s="70">
        <v>2004</v>
      </c>
      <c r="AE3" s="70">
        <v>2005</v>
      </c>
      <c r="AF3" s="70">
        <v>2006</v>
      </c>
      <c r="AG3" s="70">
        <v>2007</v>
      </c>
      <c r="AH3" s="70">
        <v>2008</v>
      </c>
      <c r="AI3" s="70">
        <v>2009</v>
      </c>
      <c r="AJ3" s="71">
        <v>2010</v>
      </c>
      <c r="AK3" s="1"/>
      <c r="AL3" s="78"/>
      <c r="AM3" s="78"/>
      <c r="AN3" s="78"/>
      <c r="AO3" s="78"/>
      <c r="AP3" s="78"/>
      <c r="AQ3" s="78"/>
      <c r="AR3" s="78"/>
      <c r="AS3" s="78"/>
      <c r="AT3" s="1"/>
      <c r="AU3" s="78"/>
      <c r="AV3" s="78"/>
      <c r="AW3" s="78"/>
      <c r="AX3" s="78"/>
      <c r="AY3" s="78"/>
      <c r="AZ3" s="78"/>
      <c r="BA3" s="78"/>
      <c r="BB3" s="78"/>
      <c r="BC3" s="1"/>
      <c r="BD3" s="78"/>
      <c r="BE3" s="78"/>
      <c r="BF3" s="78"/>
      <c r="BG3" s="78"/>
      <c r="BH3" s="78"/>
      <c r="BI3" s="78"/>
      <c r="BJ3" s="78"/>
      <c r="BK3" s="78"/>
      <c r="BL3" s="1"/>
      <c r="BM3" s="78"/>
      <c r="BN3" s="78"/>
      <c r="BO3" s="78"/>
      <c r="BP3" s="78"/>
      <c r="BQ3" s="78"/>
      <c r="BR3" s="78"/>
      <c r="BS3" s="78"/>
      <c r="BT3" s="78"/>
      <c r="BU3" s="1"/>
      <c r="BV3" s="78"/>
      <c r="BW3" s="78"/>
      <c r="BX3" s="78"/>
      <c r="BY3" s="78"/>
      <c r="BZ3" s="78"/>
      <c r="CA3" s="78"/>
      <c r="CB3" s="78"/>
      <c r="CC3" s="78"/>
      <c r="CD3" s="1"/>
      <c r="CE3" s="78"/>
      <c r="CF3" s="78"/>
      <c r="CG3" s="78"/>
      <c r="CH3" s="78"/>
      <c r="CI3" s="78"/>
      <c r="CJ3" s="78"/>
      <c r="CK3" s="78"/>
      <c r="CL3" s="78"/>
      <c r="CM3" s="1"/>
      <c r="CN3" s="78"/>
      <c r="CO3" s="78"/>
      <c r="CP3" s="78"/>
      <c r="CQ3" s="78"/>
      <c r="CR3" s="78"/>
      <c r="CS3" s="78"/>
      <c r="CT3" s="78"/>
      <c r="CU3" s="78"/>
      <c r="CV3" s="1"/>
      <c r="CW3" s="78"/>
      <c r="CX3" s="78"/>
      <c r="CY3" s="78"/>
      <c r="CZ3" s="78"/>
      <c r="DA3" s="78"/>
      <c r="DB3" s="78"/>
      <c r="DC3" s="78"/>
      <c r="DD3" s="78"/>
      <c r="DE3" s="1"/>
      <c r="DF3" s="78"/>
      <c r="DG3" s="78"/>
      <c r="DH3" s="78"/>
      <c r="DI3" s="78"/>
      <c r="DJ3" s="78"/>
      <c r="DK3" s="78"/>
      <c r="DL3" s="78"/>
      <c r="DM3" s="78"/>
      <c r="DN3" s="1"/>
      <c r="DO3" s="78"/>
      <c r="DP3" s="78"/>
      <c r="DQ3" s="78"/>
      <c r="DR3" s="78"/>
      <c r="DS3" s="78"/>
      <c r="DT3" s="78"/>
      <c r="DU3" s="78"/>
      <c r="DV3" s="78"/>
      <c r="DW3" s="1"/>
      <c r="DX3" s="78"/>
      <c r="DY3" s="78"/>
      <c r="DZ3" s="78"/>
      <c r="EA3" s="78"/>
      <c r="EB3" s="78"/>
      <c r="EC3" s="78"/>
      <c r="ED3" s="78"/>
      <c r="EE3" s="78"/>
      <c r="EF3" s="1"/>
      <c r="EG3" s="78"/>
      <c r="EH3" s="78"/>
      <c r="EI3" s="78"/>
      <c r="EJ3" s="78"/>
      <c r="EK3" s="78"/>
      <c r="EL3" s="78"/>
      <c r="EM3" s="78"/>
      <c r="EN3" s="78"/>
      <c r="EO3" s="1"/>
      <c r="EP3" s="78"/>
      <c r="EQ3" s="78"/>
      <c r="ER3" s="78"/>
      <c r="ES3" s="78"/>
      <c r="ET3" s="78"/>
      <c r="EU3" s="78"/>
      <c r="EV3" s="78"/>
      <c r="EW3" s="78"/>
      <c r="EX3" s="1"/>
      <c r="EY3" s="78"/>
      <c r="EZ3" s="78"/>
      <c r="FA3" s="78"/>
      <c r="FB3" s="78"/>
      <c r="FC3" s="78"/>
      <c r="FD3" s="78"/>
      <c r="FE3" s="78"/>
      <c r="FF3" s="78"/>
      <c r="FG3" s="1"/>
      <c r="FH3" s="78"/>
      <c r="FI3" s="78"/>
      <c r="FJ3" s="78"/>
      <c r="FK3" s="78"/>
      <c r="FL3" s="78"/>
      <c r="FM3" s="78"/>
      <c r="FN3" s="78"/>
      <c r="FO3" s="78"/>
      <c r="FP3" s="1"/>
      <c r="FQ3" s="78"/>
      <c r="FR3" s="78"/>
      <c r="FS3" s="78"/>
      <c r="FT3" s="78"/>
      <c r="FU3" s="78"/>
      <c r="FV3" s="78"/>
      <c r="FW3" s="78"/>
      <c r="FX3" s="78"/>
      <c r="FY3" s="1"/>
      <c r="FZ3" s="78"/>
      <c r="GA3" s="78"/>
      <c r="GB3" s="78"/>
      <c r="GC3" s="78"/>
      <c r="GD3" s="78"/>
      <c r="GE3" s="78"/>
      <c r="GF3" s="78"/>
      <c r="GG3" s="78"/>
      <c r="GH3" s="1"/>
      <c r="GI3" s="78"/>
      <c r="GJ3" s="78"/>
      <c r="GK3" s="78"/>
      <c r="GL3" s="78"/>
      <c r="GM3" s="78"/>
      <c r="GN3" s="78"/>
      <c r="GO3" s="78"/>
      <c r="GP3" s="78"/>
      <c r="GQ3" s="1"/>
      <c r="GR3" s="78"/>
      <c r="GS3" s="78"/>
      <c r="GT3" s="78"/>
      <c r="GU3" s="78"/>
      <c r="GV3" s="78"/>
      <c r="GW3" s="78"/>
      <c r="GX3" s="78"/>
      <c r="GY3" s="78"/>
      <c r="GZ3" s="1"/>
      <c r="HA3" s="78"/>
      <c r="HB3" s="78"/>
      <c r="HC3" s="78"/>
      <c r="HD3" s="78"/>
      <c r="HE3" s="78"/>
      <c r="HF3" s="78"/>
      <c r="HG3" s="78"/>
      <c r="HH3" s="78"/>
      <c r="HI3" s="1"/>
      <c r="HJ3" s="78"/>
      <c r="HK3" s="78"/>
      <c r="HL3" s="78"/>
      <c r="HM3" s="78"/>
      <c r="HN3" s="78"/>
      <c r="HO3" s="78"/>
      <c r="HP3" s="78"/>
      <c r="HQ3" s="78"/>
      <c r="HR3" s="1"/>
      <c r="HS3" s="78"/>
      <c r="HT3" s="78"/>
      <c r="HU3" s="78"/>
      <c r="HV3" s="78"/>
      <c r="HW3" s="78"/>
      <c r="HX3" s="78"/>
      <c r="HY3" s="78"/>
      <c r="HZ3" s="78"/>
      <c r="IA3" s="1"/>
      <c r="IB3" s="78"/>
    </row>
    <row r="4" spans="1:36" s="46" customFormat="1" ht="12.75">
      <c r="A4" s="225"/>
      <c r="B4" s="5" t="s">
        <v>37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6"/>
      <c r="AD4" s="6"/>
      <c r="AE4" s="6"/>
      <c r="AF4" s="6"/>
      <c r="AG4" s="6"/>
      <c r="AH4" s="6"/>
      <c r="AI4" s="6"/>
      <c r="AJ4" s="7"/>
    </row>
    <row r="5" spans="1:42" s="46" customFormat="1" ht="12.75">
      <c r="A5" s="226" t="s">
        <v>38</v>
      </c>
      <c r="B5" s="38">
        <v>91.16444541250891</v>
      </c>
      <c r="C5" s="38">
        <v>103.73415739820575</v>
      </c>
      <c r="D5" s="38">
        <v>123.7458649277809</v>
      </c>
      <c r="E5" s="38">
        <v>130.00803190982478</v>
      </c>
      <c r="F5" s="38">
        <v>142.1239636794315</v>
      </c>
      <c r="G5" s="38">
        <v>149.20293505043765</v>
      </c>
      <c r="H5" s="38">
        <v>168.76086236392266</v>
      </c>
      <c r="I5" s="38">
        <v>167.77615929500703</v>
      </c>
      <c r="J5" s="38">
        <v>181.33012056940342</v>
      </c>
      <c r="K5" s="38">
        <v>156.51514945251415</v>
      </c>
      <c r="L5" s="38">
        <v>152.71383258232706</v>
      </c>
      <c r="M5" s="38">
        <v>166.013676935713</v>
      </c>
      <c r="N5" s="38">
        <v>190.34537212246622</v>
      </c>
      <c r="O5" s="38">
        <v>218.25330919222583</v>
      </c>
      <c r="P5" s="38">
        <v>218.16119180835955</v>
      </c>
      <c r="Q5" s="38">
        <v>208.39493399766758</v>
      </c>
      <c r="R5" s="38">
        <v>284.42807810465075</v>
      </c>
      <c r="S5" s="38">
        <v>285.0837905169011</v>
      </c>
      <c r="T5" s="38">
        <v>322.96944697805066</v>
      </c>
      <c r="U5" s="38">
        <v>269.0363069550894</v>
      </c>
      <c r="V5" s="38">
        <v>303.39109955484156</v>
      </c>
      <c r="W5" s="38">
        <v>349.8881431767337</v>
      </c>
      <c r="X5" s="38">
        <v>336.06100621225113</v>
      </c>
      <c r="Y5" s="38">
        <v>385.28027735046805</v>
      </c>
      <c r="Z5" s="38">
        <v>496.529</v>
      </c>
      <c r="AA5" s="38">
        <v>579.919</v>
      </c>
      <c r="AB5" s="38">
        <v>597.012</v>
      </c>
      <c r="AC5" s="38">
        <v>652.766</v>
      </c>
      <c r="AD5" s="38">
        <v>664.397</v>
      </c>
      <c r="AE5" s="38">
        <v>673.144</v>
      </c>
      <c r="AF5" s="38">
        <v>727.73</v>
      </c>
      <c r="AG5" s="38">
        <v>841.973</v>
      </c>
      <c r="AH5" s="38">
        <v>818.542</v>
      </c>
      <c r="AI5" s="38">
        <v>846.774</v>
      </c>
      <c r="AJ5" s="39">
        <v>842.826</v>
      </c>
      <c r="AL5" s="133"/>
      <c r="AM5" s="79"/>
      <c r="AN5" s="79"/>
      <c r="AO5" s="79"/>
      <c r="AP5" s="79"/>
    </row>
    <row r="6" spans="1:42" s="46" customFormat="1" ht="12.75">
      <c r="A6" s="15" t="s">
        <v>308</v>
      </c>
      <c r="B6" s="34">
        <v>51.54943254783978</v>
      </c>
      <c r="C6" s="35">
        <v>62.21326762595804</v>
      </c>
      <c r="D6" s="35">
        <v>73.60315104982053</v>
      </c>
      <c r="E6" s="35">
        <v>75.8266741086622</v>
      </c>
      <c r="F6" s="35">
        <v>84.947656452074</v>
      </c>
      <c r="G6" s="35">
        <v>89.21319048332131</v>
      </c>
      <c r="H6" s="35">
        <v>94.20477286031283</v>
      </c>
      <c r="I6" s="35">
        <v>97.25871371459947</v>
      </c>
      <c r="J6" s="35">
        <v>101.82782671041107</v>
      </c>
      <c r="K6" s="35">
        <v>98.38590377136738</v>
      </c>
      <c r="L6" s="35">
        <v>100.43835168874307</v>
      </c>
      <c r="M6" s="35">
        <v>109.20039388122758</v>
      </c>
      <c r="N6" s="35">
        <v>123.63968035721578</v>
      </c>
      <c r="O6" s="35">
        <v>138.11572303070727</v>
      </c>
      <c r="P6" s="35">
        <v>138.15973971166804</v>
      </c>
      <c r="Q6" s="35">
        <v>139.05731697909437</v>
      </c>
      <c r="R6" s="35">
        <v>169.44017134740957</v>
      </c>
      <c r="S6" s="35">
        <v>180.89585290260516</v>
      </c>
      <c r="T6" s="35">
        <v>180.03593939311432</v>
      </c>
      <c r="U6" s="35">
        <v>201.88999460001543</v>
      </c>
      <c r="V6" s="35">
        <v>228.74969937060683</v>
      </c>
      <c r="W6" s="35">
        <v>256.4112337830295</v>
      </c>
      <c r="X6" s="35">
        <v>296.0947674603282</v>
      </c>
      <c r="Y6" s="35">
        <v>338.8372335742906</v>
      </c>
      <c r="Z6" s="35">
        <v>419.686</v>
      </c>
      <c r="AA6" s="35">
        <v>498.217</v>
      </c>
      <c r="AB6" s="35">
        <v>511.667</v>
      </c>
      <c r="AC6" s="35">
        <v>571.634</v>
      </c>
      <c r="AD6" s="35">
        <v>610.539</v>
      </c>
      <c r="AE6" s="35">
        <v>639.807</v>
      </c>
      <c r="AF6" s="35">
        <v>679.906</v>
      </c>
      <c r="AG6" s="35">
        <v>718.012</v>
      </c>
      <c r="AH6" s="35">
        <v>731.143</v>
      </c>
      <c r="AI6" s="35">
        <v>763.625</v>
      </c>
      <c r="AJ6" s="36">
        <v>746.106</v>
      </c>
      <c r="AL6" s="133"/>
      <c r="AM6" s="79"/>
      <c r="AN6" s="79"/>
      <c r="AO6" s="79"/>
      <c r="AP6" s="79"/>
    </row>
    <row r="7" spans="1:42" s="46" customFormat="1" ht="12.75">
      <c r="A7" s="15" t="s">
        <v>309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>
        <v>1.18422192</v>
      </c>
      <c r="V7" s="35">
        <v>1.46829595</v>
      </c>
      <c r="W7" s="35">
        <v>0.9844136899999999</v>
      </c>
      <c r="X7" s="35">
        <v>0.92186251</v>
      </c>
      <c r="Y7" s="35">
        <v>1.41938821</v>
      </c>
      <c r="Z7" s="35">
        <v>2.9477339700000003</v>
      </c>
      <c r="AA7" s="35">
        <v>6.140100103915669</v>
      </c>
      <c r="AB7" s="35">
        <v>9.840707720000001</v>
      </c>
      <c r="AC7" s="35">
        <v>10.134</v>
      </c>
      <c r="AD7" s="35">
        <v>12.629</v>
      </c>
      <c r="AE7" s="35">
        <v>11.453</v>
      </c>
      <c r="AF7" s="35">
        <v>17.541</v>
      </c>
      <c r="AG7" s="35">
        <v>23.572</v>
      </c>
      <c r="AH7" s="35">
        <v>23.401</v>
      </c>
      <c r="AI7" s="35">
        <v>39.116</v>
      </c>
      <c r="AJ7" s="36">
        <v>33.885</v>
      </c>
      <c r="AL7" s="133"/>
      <c r="AM7" s="79"/>
      <c r="AN7" s="79"/>
      <c r="AO7" s="79"/>
      <c r="AP7" s="79"/>
    </row>
    <row r="8" spans="1:42" s="46" customFormat="1" ht="12.75">
      <c r="A8" s="15" t="s">
        <v>79</v>
      </c>
      <c r="B8" s="34">
        <v>39.61501286466913</v>
      </c>
      <c r="C8" s="35">
        <v>41.52088977224771</v>
      </c>
      <c r="D8" s="35">
        <v>50.142713877960375</v>
      </c>
      <c r="E8" s="35">
        <v>54.18135780116258</v>
      </c>
      <c r="F8" s="35">
        <v>57.17630722735751</v>
      </c>
      <c r="G8" s="35">
        <v>59.98974456711633</v>
      </c>
      <c r="H8" s="35">
        <v>74.55608950360983</v>
      </c>
      <c r="I8" s="35">
        <v>70.51744558040757</v>
      </c>
      <c r="J8" s="35">
        <v>79.50229385899235</v>
      </c>
      <c r="K8" s="35">
        <v>58.12924568114677</v>
      </c>
      <c r="L8" s="35">
        <v>52.27548089358399</v>
      </c>
      <c r="M8" s="35">
        <v>56.81328305448541</v>
      </c>
      <c r="N8" s="35">
        <v>66.70569176525044</v>
      </c>
      <c r="O8" s="35">
        <v>80.13758616151856</v>
      </c>
      <c r="P8" s="35">
        <v>80.00145209669151</v>
      </c>
      <c r="Q8" s="35">
        <v>69.33761701857321</v>
      </c>
      <c r="R8" s="35">
        <v>114.98790675724118</v>
      </c>
      <c r="S8" s="35">
        <v>104.18793761429595</v>
      </c>
      <c r="T8" s="35">
        <v>142.93350758493634</v>
      </c>
      <c r="U8" s="35">
        <v>65.96209043507397</v>
      </c>
      <c r="V8" s="35">
        <v>73.17310423423473</v>
      </c>
      <c r="W8" s="35">
        <v>92.49249570370421</v>
      </c>
      <c r="X8" s="35">
        <v>39.044376241922905</v>
      </c>
      <c r="Y8" s="35">
        <v>45.02365556617743</v>
      </c>
      <c r="Z8" s="35">
        <v>73.89526603000002</v>
      </c>
      <c r="AA8" s="35">
        <v>75.56189989608433</v>
      </c>
      <c r="AB8" s="35">
        <v>75.50429227999997</v>
      </c>
      <c r="AC8" s="35">
        <v>70.99799999999995</v>
      </c>
      <c r="AD8" s="35">
        <v>41.22900000000006</v>
      </c>
      <c r="AE8" s="35">
        <v>21.88399999999999</v>
      </c>
      <c r="AF8" s="35">
        <v>30.28300000000007</v>
      </c>
      <c r="AG8" s="35">
        <v>100.38900000000001</v>
      </c>
      <c r="AH8" s="35">
        <v>63.998000000000005</v>
      </c>
      <c r="AI8" s="35">
        <v>44.033</v>
      </c>
      <c r="AJ8" s="36">
        <v>62.835</v>
      </c>
      <c r="AL8" s="133"/>
      <c r="AM8" s="79"/>
      <c r="AN8" s="79"/>
      <c r="AO8" s="79"/>
      <c r="AP8" s="79"/>
    </row>
    <row r="9" spans="1:42" s="46" customFormat="1" ht="12.75">
      <c r="A9" s="8"/>
      <c r="B9" s="5" t="s">
        <v>196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3"/>
      <c r="AL9" s="79"/>
      <c r="AM9" s="79"/>
      <c r="AN9" s="79"/>
      <c r="AO9" s="79"/>
      <c r="AP9" s="79"/>
    </row>
    <row r="10" spans="1:42" s="46" customFormat="1" ht="12.75">
      <c r="A10" s="66" t="s">
        <v>38</v>
      </c>
      <c r="B10" s="31">
        <v>207.94167201769173</v>
      </c>
      <c r="C10" s="32">
        <v>221.5473544296188</v>
      </c>
      <c r="D10" s="32">
        <v>253.6341695715935</v>
      </c>
      <c r="E10" s="32">
        <v>255.48354944311205</v>
      </c>
      <c r="F10" s="32">
        <v>261.0215057186564</v>
      </c>
      <c r="G10" s="32">
        <v>254.44953567866818</v>
      </c>
      <c r="H10" s="32">
        <v>274.7214981056225</v>
      </c>
      <c r="I10" s="32">
        <v>264.11461770486807</v>
      </c>
      <c r="J10" s="32">
        <v>276.3412253663695</v>
      </c>
      <c r="K10" s="32">
        <v>233.55476355060267</v>
      </c>
      <c r="L10" s="32">
        <v>227.88236911528432</v>
      </c>
      <c r="M10" s="32">
        <v>250.3363095694532</v>
      </c>
      <c r="N10" s="32">
        <v>289.06476034880603</v>
      </c>
      <c r="O10" s="32">
        <v>328.7235206569259</v>
      </c>
      <c r="P10" s="32">
        <v>321.78647176933856</v>
      </c>
      <c r="Q10" s="32">
        <v>297.4657732979871</v>
      </c>
      <c r="R10" s="32">
        <v>391.2013637686821</v>
      </c>
      <c r="S10" s="32">
        <v>382.669782412188</v>
      </c>
      <c r="T10" s="32">
        <v>427.26689311782457</v>
      </c>
      <c r="U10" s="32">
        <v>345.23946101290005</v>
      </c>
      <c r="V10" s="32">
        <v>387.00305408628304</v>
      </c>
      <c r="W10" s="32">
        <v>438.4689112844307</v>
      </c>
      <c r="X10" s="32">
        <v>416.665277840551</v>
      </c>
      <c r="Y10" s="32">
        <v>464.6700562100051</v>
      </c>
      <c r="Z10" s="32">
        <v>574.0254887862692</v>
      </c>
      <c r="AA10" s="32">
        <v>642.0863523256676</v>
      </c>
      <c r="AB10" s="32">
        <v>638.4271557712099</v>
      </c>
      <c r="AC10" s="32">
        <v>680.4700418059998</v>
      </c>
      <c r="AD10" s="32">
        <v>678.3493370000001</v>
      </c>
      <c r="AE10" s="32">
        <v>673.144</v>
      </c>
      <c r="AF10" s="32">
        <v>718.3909180651531</v>
      </c>
      <c r="AG10" s="32">
        <v>815.670086713742</v>
      </c>
      <c r="AH10" s="32">
        <v>761.0086968892251</v>
      </c>
      <c r="AI10" s="32">
        <v>770.3095294282481</v>
      </c>
      <c r="AJ10" s="33">
        <v>754.6437376548504</v>
      </c>
      <c r="AL10" s="133"/>
      <c r="AM10" s="79"/>
      <c r="AN10" s="79"/>
      <c r="AO10" s="79"/>
      <c r="AP10" s="79"/>
    </row>
    <row r="11" spans="1:42" s="46" customFormat="1" ht="12.75">
      <c r="A11" s="15" t="s">
        <v>308</v>
      </c>
      <c r="B11" s="34">
        <v>117.58175182284609</v>
      </c>
      <c r="C11" s="35">
        <v>132.8702637458475</v>
      </c>
      <c r="D11" s="35">
        <v>150.85978109465512</v>
      </c>
      <c r="E11" s="35">
        <v>149.00977700504023</v>
      </c>
      <c r="F11" s="35">
        <v>156.0128539927601</v>
      </c>
      <c r="G11" s="35">
        <v>152.14348757428886</v>
      </c>
      <c r="H11" s="35">
        <v>153.35354398151983</v>
      </c>
      <c r="I11" s="35">
        <v>153.10547159463496</v>
      </c>
      <c r="J11" s="35">
        <v>155.18230684007702</v>
      </c>
      <c r="K11" s="35">
        <v>146.81324186452383</v>
      </c>
      <c r="L11" s="35">
        <v>149.87594211890428</v>
      </c>
      <c r="M11" s="35">
        <v>164.66609325413052</v>
      </c>
      <c r="N11" s="35">
        <v>187.76329665145155</v>
      </c>
      <c r="O11" s="35">
        <v>208.023818290624</v>
      </c>
      <c r="P11" s="35">
        <v>203.7848015674632</v>
      </c>
      <c r="Q11" s="35">
        <v>198.49231233419803</v>
      </c>
      <c r="R11" s="35">
        <v>233.04740709852567</v>
      </c>
      <c r="S11" s="35">
        <v>242.8176521155214</v>
      </c>
      <c r="T11" s="35">
        <v>238.17545961018632</v>
      </c>
      <c r="U11" s="35">
        <v>259.07430007668745</v>
      </c>
      <c r="V11" s="35">
        <v>291.79113167010246</v>
      </c>
      <c r="W11" s="35">
        <v>321.32656310435004</v>
      </c>
      <c r="X11" s="35">
        <v>367.1131320515979</v>
      </c>
      <c r="Y11" s="35">
        <v>408.65708842860647</v>
      </c>
      <c r="Z11" s="35">
        <v>485.18910534279803</v>
      </c>
      <c r="AA11" s="35">
        <v>551.625892920627</v>
      </c>
      <c r="AB11" s="35">
        <v>547.161711174964</v>
      </c>
      <c r="AC11" s="35">
        <v>595.8947185939999</v>
      </c>
      <c r="AD11" s="35">
        <v>623.360319</v>
      </c>
      <c r="AE11" s="35">
        <v>639.807</v>
      </c>
      <c r="AF11" s="35">
        <v>671.1806515301085</v>
      </c>
      <c r="AG11" s="35">
        <v>695.5815807650688</v>
      </c>
      <c r="AH11" s="35">
        <v>679.7527575490063</v>
      </c>
      <c r="AI11" s="35">
        <v>694.6689605604872</v>
      </c>
      <c r="AJ11" s="36">
        <v>668.0432503585672</v>
      </c>
      <c r="AL11" s="133"/>
      <c r="AM11" s="79"/>
      <c r="AN11" s="79"/>
      <c r="AO11" s="79"/>
      <c r="AP11" s="79"/>
    </row>
    <row r="12" spans="1:42" s="46" customFormat="1" ht="12.75">
      <c r="A12" s="15" t="s">
        <v>309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>
        <v>1.5196467049657718</v>
      </c>
      <c r="V12" s="35">
        <v>1.8729455735065328</v>
      </c>
      <c r="W12" s="35">
        <v>1.2336365416354331</v>
      </c>
      <c r="X12" s="35">
        <v>1.142971340796798</v>
      </c>
      <c r="Y12" s="35">
        <v>1.7118633838725283</v>
      </c>
      <c r="Z12" s="35">
        <v>3.4078058541215923</v>
      </c>
      <c r="AA12" s="35">
        <v>6.798319211196159</v>
      </c>
      <c r="AB12" s="35">
        <v>10.523364757250086</v>
      </c>
      <c r="AC12" s="35">
        <v>10.564097093999997</v>
      </c>
      <c r="AD12" s="35">
        <v>12.894209</v>
      </c>
      <c r="AE12" s="35">
        <v>11.453</v>
      </c>
      <c r="AF12" s="35">
        <v>17.315893385982232</v>
      </c>
      <c r="AG12" s="35">
        <v>22.835619769299402</v>
      </c>
      <c r="AH12" s="35">
        <v>21.756201289493706</v>
      </c>
      <c r="AI12" s="35">
        <v>35.58378924378329</v>
      </c>
      <c r="AJ12" s="36">
        <v>30.33971786636222</v>
      </c>
      <c r="AL12" s="133"/>
      <c r="AM12" s="79"/>
      <c r="AN12" s="79"/>
      <c r="AO12" s="79"/>
      <c r="AP12" s="79"/>
    </row>
    <row r="13" spans="1:42" s="46" customFormat="1" ht="12.75">
      <c r="A13" s="15" t="s">
        <v>79</v>
      </c>
      <c r="B13" s="37">
        <v>90.35992019484564</v>
      </c>
      <c r="C13" s="38">
        <v>88.67709068377131</v>
      </c>
      <c r="D13" s="38">
        <v>102.77438847693836</v>
      </c>
      <c r="E13" s="38">
        <v>106.47377243807183</v>
      </c>
      <c r="F13" s="38">
        <v>105.00865172589626</v>
      </c>
      <c r="G13" s="38">
        <v>102.30604810437933</v>
      </c>
      <c r="H13" s="38">
        <v>121.36795412410267</v>
      </c>
      <c r="I13" s="38">
        <v>111.00914611023313</v>
      </c>
      <c r="J13" s="38">
        <v>121.15891852629245</v>
      </c>
      <c r="K13" s="38">
        <v>86.74152168607883</v>
      </c>
      <c r="L13" s="38">
        <v>78.00642699638004</v>
      </c>
      <c r="M13" s="38">
        <v>85.67021631532269</v>
      </c>
      <c r="N13" s="38">
        <v>101.30146369735448</v>
      </c>
      <c r="O13" s="38">
        <v>120.69970236630193</v>
      </c>
      <c r="P13" s="38">
        <v>118.00167020187534</v>
      </c>
      <c r="Q13" s="38">
        <v>98.97346096378907</v>
      </c>
      <c r="R13" s="38">
        <v>158.15395667015642</v>
      </c>
      <c r="S13" s="38">
        <v>139.85213029666656</v>
      </c>
      <c r="T13" s="38">
        <v>189.09143350763824</v>
      </c>
      <c r="U13" s="38">
        <v>84.64551423124682</v>
      </c>
      <c r="V13" s="38">
        <v>93.33897684267403</v>
      </c>
      <c r="W13" s="38">
        <v>115.90871163844524</v>
      </c>
      <c r="X13" s="38">
        <v>48.40917444815634</v>
      </c>
      <c r="Y13" s="38">
        <v>54.3011043975261</v>
      </c>
      <c r="Z13" s="38">
        <v>85.42857758934957</v>
      </c>
      <c r="AA13" s="38">
        <v>83.66214019384437</v>
      </c>
      <c r="AB13" s="38">
        <v>80.7420798389957</v>
      </c>
      <c r="AC13" s="38">
        <v>74.01122611799993</v>
      </c>
      <c r="AD13" s="38">
        <v>42.09480900000006</v>
      </c>
      <c r="AE13" s="38">
        <v>21.88399999999999</v>
      </c>
      <c r="AF13" s="38">
        <v>29.89437314906226</v>
      </c>
      <c r="AG13" s="38">
        <v>97.25288617937375</v>
      </c>
      <c r="AH13" s="38">
        <v>59.499738050725114</v>
      </c>
      <c r="AI13" s="38">
        <v>40.05677962397765</v>
      </c>
      <c r="AJ13" s="39">
        <v>56.26076942992091</v>
      </c>
      <c r="AL13" s="133"/>
      <c r="AM13" s="79"/>
      <c r="AN13" s="79"/>
      <c r="AO13" s="79"/>
      <c r="AP13" s="79"/>
    </row>
    <row r="14" spans="1:36" ht="12.75">
      <c r="A14" s="12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ht="12.75">
      <c r="A15" s="123" t="s">
        <v>184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selection activeCell="A27" sqref="A27"/>
    </sheetView>
  </sheetViews>
  <sheetFormatPr defaultColWidth="9.140625" defaultRowHeight="12.75"/>
  <cols>
    <col min="1" max="1" width="36.8515625" style="0" customWidth="1"/>
    <col min="2" max="10" width="10.7109375" style="0" customWidth="1"/>
  </cols>
  <sheetData>
    <row r="1" spans="1:9" ht="12.75">
      <c r="A1" s="1" t="s">
        <v>83</v>
      </c>
      <c r="B1" s="2" t="s">
        <v>36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0" ht="13.5">
      <c r="A3" s="1"/>
      <c r="B3" s="3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71" t="s">
        <v>257</v>
      </c>
    </row>
    <row r="4" spans="1:10" ht="12.75">
      <c r="A4" s="1"/>
      <c r="B4" s="27" t="s">
        <v>37</v>
      </c>
      <c r="C4" s="28"/>
      <c r="D4" s="28"/>
      <c r="E4" s="28"/>
      <c r="F4" s="28"/>
      <c r="G4" s="28"/>
      <c r="H4" s="28"/>
      <c r="I4" s="28"/>
      <c r="J4" s="29"/>
    </row>
    <row r="5" spans="1:14" ht="12.75">
      <c r="A5" s="8" t="s">
        <v>13</v>
      </c>
      <c r="B5" s="31">
        <v>528.4145701773698</v>
      </c>
      <c r="C5" s="32">
        <v>561.6250042922218</v>
      </c>
      <c r="D5" s="32">
        <v>582.0943124650694</v>
      </c>
      <c r="E5" s="32">
        <v>601.6036640862964</v>
      </c>
      <c r="F5" s="32">
        <v>635.3937724186711</v>
      </c>
      <c r="G5" s="32">
        <v>679.3739507536665</v>
      </c>
      <c r="H5" s="32">
        <v>732.9059823498826</v>
      </c>
      <c r="I5" s="32">
        <v>776.8948276897614</v>
      </c>
      <c r="J5" s="33">
        <v>767.159570474004</v>
      </c>
      <c r="L5" s="222"/>
      <c r="M5" s="119"/>
      <c r="N5" s="119"/>
    </row>
    <row r="6" spans="1:10" ht="12.75">
      <c r="A6" s="12" t="s">
        <v>54</v>
      </c>
      <c r="B6" s="40">
        <v>250.28931388525152</v>
      </c>
      <c r="C6" s="41">
        <v>266.4129078856382</v>
      </c>
      <c r="D6" s="41">
        <v>272.0420537872303</v>
      </c>
      <c r="E6" s="41">
        <v>286.51837304333685</v>
      </c>
      <c r="F6" s="41">
        <v>301.42752857786087</v>
      </c>
      <c r="G6" s="41">
        <v>320.63463118978154</v>
      </c>
      <c r="H6" s="41">
        <v>343.0464000241051</v>
      </c>
      <c r="I6" s="41">
        <v>360.7029379424995</v>
      </c>
      <c r="J6" s="42">
        <v>350.5358017625032</v>
      </c>
    </row>
    <row r="7" spans="1:10" ht="12.75">
      <c r="A7" s="12" t="s">
        <v>55</v>
      </c>
      <c r="B7" s="40">
        <v>133.14797772192867</v>
      </c>
      <c r="C7" s="41">
        <v>138.76178222951165</v>
      </c>
      <c r="D7" s="41">
        <v>137.81687310649585</v>
      </c>
      <c r="E7" s="41">
        <v>139.1370795489836</v>
      </c>
      <c r="F7" s="41">
        <v>148.66325024926834</v>
      </c>
      <c r="G7" s="41">
        <v>156.06684254940998</v>
      </c>
      <c r="H7" s="41">
        <v>168.92240729364588</v>
      </c>
      <c r="I7" s="41">
        <v>179.00961136787677</v>
      </c>
      <c r="J7" s="42">
        <v>178.48460738916827</v>
      </c>
    </row>
    <row r="8" spans="1:10" ht="12.75">
      <c r="A8" s="15" t="s">
        <v>56</v>
      </c>
      <c r="B8" s="34">
        <v>31.188714670914603</v>
      </c>
      <c r="C8" s="35">
        <v>33.73728033191194</v>
      </c>
      <c r="D8" s="35">
        <v>36.88616687607277</v>
      </c>
      <c r="E8" s="35">
        <v>36.40173254149538</v>
      </c>
      <c r="F8" s="35">
        <v>36.1199253068637</v>
      </c>
      <c r="G8" s="35">
        <v>37.8533707256854</v>
      </c>
      <c r="H8" s="35">
        <v>40.80231067897469</v>
      </c>
      <c r="I8" s="35">
        <v>43.31813186917172</v>
      </c>
      <c r="J8" s="36">
        <v>42.224172398832</v>
      </c>
    </row>
    <row r="9" spans="1:10" ht="12.75">
      <c r="A9" s="12" t="s">
        <v>57</v>
      </c>
      <c r="B9" s="34">
        <v>11.481099626062685</v>
      </c>
      <c r="C9" s="35">
        <v>12.32211319149441</v>
      </c>
      <c r="D9" s="35">
        <v>13.144338209972892</v>
      </c>
      <c r="E9" s="35">
        <v>14.926618472036719</v>
      </c>
      <c r="F9" s="35">
        <v>15.858947665335148</v>
      </c>
      <c r="G9" s="35">
        <v>16.867781679678718</v>
      </c>
      <c r="H9" s="35">
        <v>17.717717105892213</v>
      </c>
      <c r="I9" s="35">
        <v>18.664301430290593</v>
      </c>
      <c r="J9" s="36">
        <v>19.053479198605743</v>
      </c>
    </row>
    <row r="10" spans="1:10" ht="12.75">
      <c r="A10" s="12" t="s">
        <v>58</v>
      </c>
      <c r="B10" s="34">
        <v>79.88314406888391</v>
      </c>
      <c r="C10" s="35">
        <v>87.14445016783387</v>
      </c>
      <c r="D10" s="35">
        <v>98.08752832339448</v>
      </c>
      <c r="E10" s="35">
        <v>98.94330961184383</v>
      </c>
      <c r="F10" s="35">
        <v>102.1961625996785</v>
      </c>
      <c r="G10" s="35">
        <v>114.58615728961476</v>
      </c>
      <c r="H10" s="35">
        <v>126.9974376010829</v>
      </c>
      <c r="I10" s="35">
        <v>134.89159506564627</v>
      </c>
      <c r="J10" s="36">
        <v>137.11553247396452</v>
      </c>
    </row>
    <row r="11" spans="1:10" ht="12.75">
      <c r="A11" s="15" t="s">
        <v>59</v>
      </c>
      <c r="B11" s="34">
        <v>5.756148982641287</v>
      </c>
      <c r="C11" s="35">
        <v>5.303048807630993</v>
      </c>
      <c r="D11" s="35">
        <v>5.814885708181347</v>
      </c>
      <c r="E11" s="35">
        <v>6.089046162922189</v>
      </c>
      <c r="F11" s="35">
        <v>7.137138582443167</v>
      </c>
      <c r="G11" s="35">
        <v>7.831249711621818</v>
      </c>
      <c r="H11" s="35">
        <v>8.787949821593307</v>
      </c>
      <c r="I11" s="35">
        <v>10.38700608088701</v>
      </c>
      <c r="J11" s="36">
        <v>9.961898483689852</v>
      </c>
    </row>
    <row r="12" spans="1:10" ht="12.75">
      <c r="A12" s="12" t="s">
        <v>60</v>
      </c>
      <c r="B12" s="34">
        <v>1.6134342682600775</v>
      </c>
      <c r="C12" s="35">
        <v>1.7283811718500928</v>
      </c>
      <c r="D12" s="35">
        <v>1.9711597492227224</v>
      </c>
      <c r="E12" s="35">
        <v>2.0882086523732504</v>
      </c>
      <c r="F12" s="35">
        <v>2.186894485929286</v>
      </c>
      <c r="G12" s="35">
        <v>2.555753469860237</v>
      </c>
      <c r="H12" s="35">
        <v>2.692974843915348</v>
      </c>
      <c r="I12" s="35">
        <v>2.7364211014008615</v>
      </c>
      <c r="J12" s="36">
        <v>2.6206191973943995</v>
      </c>
    </row>
    <row r="13" spans="1:10" ht="12.75">
      <c r="A13" s="12" t="s">
        <v>61</v>
      </c>
      <c r="B13" s="34">
        <v>14.686188161317169</v>
      </c>
      <c r="C13" s="35">
        <v>15.918598979167113</v>
      </c>
      <c r="D13" s="35">
        <v>16.015555927373498</v>
      </c>
      <c r="E13" s="35">
        <v>17.173265412171308</v>
      </c>
      <c r="F13" s="35">
        <v>21.466733386404425</v>
      </c>
      <c r="G13" s="35">
        <v>22.60044986830144</v>
      </c>
      <c r="H13" s="35">
        <v>23.52822994430065</v>
      </c>
      <c r="I13" s="35">
        <v>26.770892707316733</v>
      </c>
      <c r="J13" s="36">
        <v>26.75995327342546</v>
      </c>
    </row>
    <row r="14" spans="1:10" ht="13.5">
      <c r="A14" s="12" t="s">
        <v>258</v>
      </c>
      <c r="B14" s="37">
        <v>0.3685487921097951</v>
      </c>
      <c r="C14" s="38">
        <v>0.2964415271835753</v>
      </c>
      <c r="D14" s="38">
        <v>0.3157507771255463</v>
      </c>
      <c r="E14" s="38">
        <v>0.3260306411331962</v>
      </c>
      <c r="F14" s="38">
        <v>0.33719156488774177</v>
      </c>
      <c r="G14" s="38">
        <v>0.37771426971256616</v>
      </c>
      <c r="H14" s="38">
        <v>0.41055503637241625</v>
      </c>
      <c r="I14" s="38">
        <v>0.4139301246719978</v>
      </c>
      <c r="J14" s="39">
        <v>0.40350629642040786</v>
      </c>
    </row>
    <row r="15" spans="2:10" ht="12.75">
      <c r="B15" s="21" t="s">
        <v>26</v>
      </c>
      <c r="C15" s="38"/>
      <c r="D15" s="38"/>
      <c r="E15" s="38"/>
      <c r="F15" s="38"/>
      <c r="G15" s="38"/>
      <c r="H15" s="38"/>
      <c r="I15" s="38"/>
      <c r="J15" s="39"/>
    </row>
    <row r="16" spans="1:10" ht="12.75">
      <c r="A16" s="8" t="s">
        <v>13</v>
      </c>
      <c r="B16" s="31">
        <v>561.3461222506294</v>
      </c>
      <c r="C16" s="32">
        <v>581.9114188123511</v>
      </c>
      <c r="D16" s="32">
        <v>590.6634800697052</v>
      </c>
      <c r="E16" s="32">
        <v>601.6036696311592</v>
      </c>
      <c r="F16" s="32">
        <v>630.5364435812386</v>
      </c>
      <c r="G16" s="32">
        <v>667.6314075195024</v>
      </c>
      <c r="H16" s="32">
        <v>686.1784347292758</v>
      </c>
      <c r="I16" s="32">
        <v>708.2534836555948</v>
      </c>
      <c r="J16" s="96">
        <v>691.6844349313295</v>
      </c>
    </row>
    <row r="17" spans="1:10" ht="12.75">
      <c r="A17" s="12" t="s">
        <v>54</v>
      </c>
      <c r="B17" s="40">
        <v>264.78003349315077</v>
      </c>
      <c r="C17" s="41">
        <v>275.41549343480193</v>
      </c>
      <c r="D17" s="41">
        <v>276.064866939673</v>
      </c>
      <c r="E17" s="41">
        <v>286.51837304333685</v>
      </c>
      <c r="F17" s="41">
        <v>300.0178977316832</v>
      </c>
      <c r="G17" s="41">
        <v>317.18055584541565</v>
      </c>
      <c r="H17" s="41">
        <v>323.4071641724917</v>
      </c>
      <c r="I17" s="41">
        <v>330.9656579425763</v>
      </c>
      <c r="J17" s="42">
        <v>318.07919991802106</v>
      </c>
    </row>
    <row r="18" spans="1:10" ht="12.75">
      <c r="A18" s="12" t="s">
        <v>55</v>
      </c>
      <c r="B18" s="40">
        <v>140.47300460428664</v>
      </c>
      <c r="C18" s="41">
        <v>142.3672837869554</v>
      </c>
      <c r="D18" s="41">
        <v>139.61715068000555</v>
      </c>
      <c r="E18" s="41">
        <v>139.1370795489836</v>
      </c>
      <c r="F18" s="41">
        <v>147.43879397909416</v>
      </c>
      <c r="G18" s="41">
        <v>153.97289195760624</v>
      </c>
      <c r="H18" s="41">
        <v>155.8192313318072</v>
      </c>
      <c r="I18" s="41">
        <v>160.93427988427612</v>
      </c>
      <c r="J18" s="42">
        <v>160.38312780406673</v>
      </c>
    </row>
    <row r="19" spans="1:10" ht="12.75">
      <c r="A19" s="15" t="s">
        <v>56</v>
      </c>
      <c r="B19" s="34">
        <v>33.049183952225064</v>
      </c>
      <c r="C19" s="35">
        <v>34.81648467853031</v>
      </c>
      <c r="D19" s="35">
        <v>37.42545892331495</v>
      </c>
      <c r="E19" s="35">
        <v>36.40173254149538</v>
      </c>
      <c r="F19" s="35">
        <v>35.62922295822889</v>
      </c>
      <c r="G19" s="35">
        <v>36.610991833814744</v>
      </c>
      <c r="H19" s="35">
        <v>38.05460995356328</v>
      </c>
      <c r="I19" s="35">
        <v>39.36348351157642</v>
      </c>
      <c r="J19" s="42">
        <v>37.69321922952708</v>
      </c>
    </row>
    <row r="20" spans="1:10" ht="12.75">
      <c r="A20" s="12" t="s">
        <v>57</v>
      </c>
      <c r="B20" s="34">
        <v>12.199351190892306</v>
      </c>
      <c r="C20" s="35">
        <v>12.723085301044453</v>
      </c>
      <c r="D20" s="35">
        <v>13.321116169260891</v>
      </c>
      <c r="E20" s="35">
        <v>14.926618472036719</v>
      </c>
      <c r="F20" s="35">
        <v>15.638390294509255</v>
      </c>
      <c r="G20" s="35">
        <v>16.28450893469865</v>
      </c>
      <c r="H20" s="35">
        <v>16.491575375176975</v>
      </c>
      <c r="I20" s="35">
        <v>16.890912077370825</v>
      </c>
      <c r="J20" s="42">
        <v>16.806660346742916</v>
      </c>
    </row>
    <row r="21" spans="1:10" ht="12.75">
      <c r="A21" s="12" t="s">
        <v>58</v>
      </c>
      <c r="B21" s="34">
        <v>83.95437554286413</v>
      </c>
      <c r="C21" s="35">
        <v>89.61153931103787</v>
      </c>
      <c r="D21" s="35">
        <v>99.23691861298374</v>
      </c>
      <c r="E21" s="35">
        <v>98.94331515670659</v>
      </c>
      <c r="F21" s="35">
        <v>100.98234520154438</v>
      </c>
      <c r="G21" s="35">
        <v>111.201442669881</v>
      </c>
      <c r="H21" s="35">
        <v>119.13909612397859</v>
      </c>
      <c r="I21" s="35">
        <v>123.31042524370562</v>
      </c>
      <c r="J21" s="42">
        <v>123.276985974591</v>
      </c>
    </row>
    <row r="22" spans="1:10" ht="12.75">
      <c r="A22" s="15" t="s">
        <v>59</v>
      </c>
      <c r="B22" s="34">
        <v>6.098284143713694</v>
      </c>
      <c r="C22" s="35">
        <v>5.443097868518232</v>
      </c>
      <c r="D22" s="35">
        <v>5.906661199973834</v>
      </c>
      <c r="E22" s="35">
        <v>6.089046162922189</v>
      </c>
      <c r="F22" s="35">
        <v>7.062563824298511</v>
      </c>
      <c r="G22" s="35">
        <v>7.598365851414221</v>
      </c>
      <c r="H22" s="35">
        <v>8.196972789527399</v>
      </c>
      <c r="I22" s="35">
        <v>9.510210195836995</v>
      </c>
      <c r="J22" s="36">
        <v>8.884517520705444</v>
      </c>
    </row>
    <row r="23" spans="1:10" ht="12.75">
      <c r="A23" s="12" t="s">
        <v>60</v>
      </c>
      <c r="B23" s="34">
        <v>1.6997797309916591</v>
      </c>
      <c r="C23" s="35">
        <v>1.7812016243570814</v>
      </c>
      <c r="D23" s="35">
        <v>1.9988322674493446</v>
      </c>
      <c r="E23" s="35">
        <v>2.0882086523732504</v>
      </c>
      <c r="F23" s="35">
        <v>2.1624967781655187</v>
      </c>
      <c r="G23" s="35">
        <v>2.475962372213717</v>
      </c>
      <c r="H23" s="35">
        <v>2.531054910796988</v>
      </c>
      <c r="I23" s="35">
        <v>2.5165669543703313</v>
      </c>
      <c r="J23" s="36">
        <v>2.355922207489851</v>
      </c>
    </row>
    <row r="24" spans="1:10" ht="12.75">
      <c r="A24" s="12" t="s">
        <v>61</v>
      </c>
      <c r="B24" s="34">
        <v>18.696062441617705</v>
      </c>
      <c r="C24" s="35">
        <v>19.44471549272358</v>
      </c>
      <c r="D24" s="35">
        <v>16.771222464650275</v>
      </c>
      <c r="E24" s="35">
        <v>17.173265412171308</v>
      </c>
      <c r="F24" s="35">
        <v>21.271180782353902</v>
      </c>
      <c r="G24" s="35">
        <v>21.945316168469883</v>
      </c>
      <c r="H24" s="35">
        <v>22.158240245816998</v>
      </c>
      <c r="I24" s="35">
        <v>24.388355939751982</v>
      </c>
      <c r="J24" s="36">
        <v>23.85155080525242</v>
      </c>
    </row>
    <row r="25" spans="1:10" ht="13.5">
      <c r="A25" s="12" t="s">
        <v>258</v>
      </c>
      <c r="B25" s="37">
        <v>0.3960471508873019</v>
      </c>
      <c r="C25" s="38">
        <v>0.30851731438248353</v>
      </c>
      <c r="D25" s="38">
        <v>0.32125281239359105</v>
      </c>
      <c r="E25" s="38">
        <v>0.3260306411331962</v>
      </c>
      <c r="F25" s="38">
        <v>0.3335520313608678</v>
      </c>
      <c r="G25" s="38">
        <v>0.3613718859882069</v>
      </c>
      <c r="H25" s="38">
        <v>0.380489826116573</v>
      </c>
      <c r="I25" s="38">
        <v>0.37359190613011073</v>
      </c>
      <c r="J25" s="39">
        <v>0.35325112493287325</v>
      </c>
    </row>
    <row r="26" spans="2:9" ht="12.75">
      <c r="B26" s="35"/>
      <c r="C26" s="35"/>
      <c r="D26" s="35"/>
      <c r="E26" s="35"/>
      <c r="F26" s="35"/>
      <c r="G26" s="35"/>
      <c r="H26" s="35"/>
      <c r="I26" s="35"/>
    </row>
    <row r="27" spans="1:9" ht="12.75">
      <c r="A27" s="17" t="s">
        <v>106</v>
      </c>
      <c r="B27" s="19" t="s">
        <v>239</v>
      </c>
      <c r="C27" s="46"/>
      <c r="D27" s="46"/>
      <c r="E27" s="46"/>
      <c r="F27" s="46"/>
      <c r="G27" s="46"/>
      <c r="H27" s="46"/>
      <c r="I27" s="46"/>
    </row>
    <row r="28" spans="1:2" ht="12.75">
      <c r="A28" s="17" t="s">
        <v>107</v>
      </c>
      <c r="B28" s="19" t="s">
        <v>78</v>
      </c>
    </row>
    <row r="29" ht="12.75">
      <c r="A29" s="19" t="s">
        <v>62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workbookViewId="0" topLeftCell="A1">
      <selection activeCell="H41" sqref="H41"/>
    </sheetView>
  </sheetViews>
  <sheetFormatPr defaultColWidth="9.140625" defaultRowHeight="12.75"/>
  <cols>
    <col min="1" max="1" width="32.7109375" style="0" customWidth="1"/>
    <col min="2" max="10" width="10.7109375" style="0" customWidth="1"/>
  </cols>
  <sheetData>
    <row r="1" spans="1:9" ht="12.75">
      <c r="A1" s="1" t="s">
        <v>84</v>
      </c>
      <c r="B1" s="2" t="s">
        <v>0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0" ht="13.5">
      <c r="A3" s="1"/>
      <c r="B3" s="3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71" t="s">
        <v>257</v>
      </c>
    </row>
    <row r="4" spans="1:16" ht="12.75">
      <c r="A4" s="1"/>
      <c r="B4" s="5" t="s">
        <v>1</v>
      </c>
      <c r="C4" s="6"/>
      <c r="D4" s="6"/>
      <c r="E4" s="6"/>
      <c r="F4" s="6"/>
      <c r="G4" s="6"/>
      <c r="H4" s="6"/>
      <c r="I4" s="6"/>
      <c r="J4" s="7"/>
      <c r="L4" s="119"/>
      <c r="M4" s="119"/>
      <c r="N4" s="119"/>
      <c r="O4" s="119"/>
      <c r="P4" s="119"/>
    </row>
    <row r="5" spans="1:16" ht="12.75">
      <c r="A5" s="66" t="s">
        <v>38</v>
      </c>
      <c r="B5" s="31">
        <v>4030.980732576432</v>
      </c>
      <c r="C5" s="32">
        <v>4313.910192667564</v>
      </c>
      <c r="D5" s="32">
        <v>4422.86841581851</v>
      </c>
      <c r="E5" s="32">
        <v>4671.832781135827</v>
      </c>
      <c r="F5" s="32">
        <v>4923.58055157178</v>
      </c>
      <c r="G5" s="32">
        <v>5244.938731925394</v>
      </c>
      <c r="H5" s="32">
        <v>5627.813067909053</v>
      </c>
      <c r="I5" s="32">
        <v>5946.471805194264</v>
      </c>
      <c r="J5" s="33">
        <v>5810.127058319672</v>
      </c>
      <c r="L5" s="119"/>
      <c r="M5" s="119"/>
      <c r="N5" s="119"/>
      <c r="O5" s="119"/>
      <c r="P5" s="119"/>
    </row>
    <row r="6" spans="1:16" ht="12.75">
      <c r="A6" s="12" t="s">
        <v>64</v>
      </c>
      <c r="B6" s="40">
        <v>1364.921647280962</v>
      </c>
      <c r="C6" s="41">
        <v>1436.1089425922603</v>
      </c>
      <c r="D6" s="41">
        <v>1492.8227652527908</v>
      </c>
      <c r="E6" s="41">
        <v>1502.440884222344</v>
      </c>
      <c r="F6" s="41">
        <v>1587.4517712015006</v>
      </c>
      <c r="G6" s="41">
        <v>1654.205072909804</v>
      </c>
      <c r="H6" s="41">
        <v>1775.3506933616088</v>
      </c>
      <c r="I6" s="41">
        <v>1913.1216974259055</v>
      </c>
      <c r="J6" s="42">
        <v>1945.965986632748</v>
      </c>
      <c r="L6" s="119"/>
      <c r="M6" s="119"/>
      <c r="N6" s="119"/>
      <c r="O6" s="119"/>
      <c r="P6" s="119"/>
    </row>
    <row r="7" spans="1:10" ht="12.75">
      <c r="A7" s="14" t="s">
        <v>65</v>
      </c>
      <c r="B7" s="40">
        <v>1211.0410054228248</v>
      </c>
      <c r="C7" s="41">
        <v>1267.9797291577229</v>
      </c>
      <c r="D7" s="41">
        <v>1286.233815916995</v>
      </c>
      <c r="E7" s="41">
        <v>1298.353794669215</v>
      </c>
      <c r="F7" s="41">
        <v>1363.60237759865</v>
      </c>
      <c r="G7" s="41">
        <v>1413.1120427427409</v>
      </c>
      <c r="H7" s="41">
        <v>1519.1644730807789</v>
      </c>
      <c r="I7" s="41">
        <v>1641.4366375225568</v>
      </c>
      <c r="J7" s="42">
        <v>1667.18112826262</v>
      </c>
    </row>
    <row r="8" spans="1:10" ht="12.75">
      <c r="A8" s="14" t="s">
        <v>237</v>
      </c>
      <c r="B8" s="40">
        <v>153.88064185813698</v>
      </c>
      <c r="C8" s="41">
        <v>168.12921343453698</v>
      </c>
      <c r="D8" s="41">
        <v>206.588949335796</v>
      </c>
      <c r="E8" s="41">
        <v>204.08708955312898</v>
      </c>
      <c r="F8" s="41">
        <v>223.84939360285102</v>
      </c>
      <c r="G8" s="41">
        <v>241.093030167063</v>
      </c>
      <c r="H8" s="41">
        <v>256.18622028083</v>
      </c>
      <c r="I8" s="41">
        <v>271.68505990334904</v>
      </c>
      <c r="J8" s="42">
        <v>278.78485837012806</v>
      </c>
    </row>
    <row r="9" spans="1:10" ht="12.75">
      <c r="A9" s="139" t="s">
        <v>243</v>
      </c>
      <c r="B9" s="40">
        <v>51.11229614883</v>
      </c>
      <c r="C9" s="41">
        <v>42.410775151182</v>
      </c>
      <c r="D9" s="41">
        <v>38.238706484079</v>
      </c>
      <c r="E9" s="41">
        <v>33.795817765457</v>
      </c>
      <c r="F9" s="41">
        <v>34.582045952475</v>
      </c>
      <c r="G9" s="41">
        <v>38.655234833659</v>
      </c>
      <c r="H9" s="41">
        <v>31.400902441367002</v>
      </c>
      <c r="I9" s="41">
        <v>32.207850975523</v>
      </c>
      <c r="J9" s="42">
        <v>33.45569592127</v>
      </c>
    </row>
    <row r="10" spans="1:10" ht="12.75">
      <c r="A10" s="12" t="s">
        <v>73</v>
      </c>
      <c r="B10" s="40">
        <v>228.539913772225</v>
      </c>
      <c r="C10" s="41">
        <v>269.62831783</v>
      </c>
      <c r="D10" s="41">
        <v>276.40383458</v>
      </c>
      <c r="E10" s="41">
        <v>297.51220733</v>
      </c>
      <c r="F10" s="41">
        <v>306.52087437</v>
      </c>
      <c r="G10" s="41">
        <v>298.15085738</v>
      </c>
      <c r="H10" s="41">
        <v>301.70116943</v>
      </c>
      <c r="I10" s="41">
        <v>304.20861521</v>
      </c>
      <c r="J10" s="42">
        <v>328.23515035</v>
      </c>
    </row>
    <row r="11" spans="1:10" ht="12.75">
      <c r="A11" s="12" t="s">
        <v>66</v>
      </c>
      <c r="B11" s="40">
        <v>183.46629151804402</v>
      </c>
      <c r="C11" s="41">
        <v>205.370461469213</v>
      </c>
      <c r="D11" s="41">
        <v>267.02492565968805</v>
      </c>
      <c r="E11" s="41">
        <v>355.683234212917</v>
      </c>
      <c r="F11" s="41">
        <v>388.3517439593289</v>
      </c>
      <c r="G11" s="41">
        <v>412.6977804</v>
      </c>
      <c r="H11" s="41">
        <v>483.0580576300011</v>
      </c>
      <c r="I11" s="41">
        <v>561.150227405001</v>
      </c>
      <c r="J11" s="42">
        <v>506.25597402000096</v>
      </c>
    </row>
    <row r="12" spans="1:10" ht="12.75">
      <c r="A12" s="15" t="s">
        <v>67</v>
      </c>
      <c r="B12" s="40">
        <v>1218.318999999999</v>
      </c>
      <c r="C12" s="41">
        <v>1371.7079999999999</v>
      </c>
      <c r="D12" s="41">
        <v>1312.1110000000008</v>
      </c>
      <c r="E12" s="41">
        <v>1392.225</v>
      </c>
      <c r="F12" s="41">
        <v>1486.0170000000003</v>
      </c>
      <c r="G12" s="41">
        <v>1618.889000000002</v>
      </c>
      <c r="H12" s="41">
        <v>1746.8760000000023</v>
      </c>
      <c r="I12" s="41">
        <v>1844.5760000000014</v>
      </c>
      <c r="J12" s="42">
        <v>1754.203499999999</v>
      </c>
    </row>
    <row r="13" spans="1:24" ht="12.75">
      <c r="A13" s="15" t="s">
        <v>68</v>
      </c>
      <c r="B13" s="40">
        <v>819.5501284268939</v>
      </c>
      <c r="C13" s="41">
        <v>802.469624636294</v>
      </c>
      <c r="D13" s="41">
        <v>845.789965957634</v>
      </c>
      <c r="E13" s="41">
        <v>859.627740736671</v>
      </c>
      <c r="F13" s="41">
        <v>853.743098116317</v>
      </c>
      <c r="G13" s="41">
        <v>917.98221841748</v>
      </c>
      <c r="H13" s="41">
        <v>961.396213515581</v>
      </c>
      <c r="I13" s="41">
        <v>919.9275999129269</v>
      </c>
      <c r="J13" s="42">
        <v>849.6358449219481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3.5">
      <c r="A14" s="15" t="s">
        <v>259</v>
      </c>
      <c r="B14" s="80">
        <v>165.071455429479</v>
      </c>
      <c r="C14" s="81">
        <v>186.21407098861502</v>
      </c>
      <c r="D14" s="81">
        <v>190.47721788431798</v>
      </c>
      <c r="E14" s="81">
        <v>230.54789686843696</v>
      </c>
      <c r="F14" s="81">
        <v>266.91401797215804</v>
      </c>
      <c r="G14" s="81">
        <v>304.358567984451</v>
      </c>
      <c r="H14" s="81">
        <v>328.03003153049195</v>
      </c>
      <c r="I14" s="81">
        <v>371.279814264906</v>
      </c>
      <c r="J14" s="82">
        <v>392.374906473706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10" ht="12.75">
      <c r="A15" s="1"/>
      <c r="B15" s="16" t="s">
        <v>26</v>
      </c>
      <c r="C15" s="83"/>
      <c r="D15" s="83"/>
      <c r="E15" s="83"/>
      <c r="F15" s="83"/>
      <c r="G15" s="83"/>
      <c r="H15" s="83"/>
      <c r="I15" s="83"/>
      <c r="J15" s="84"/>
    </row>
    <row r="16" spans="1:10" ht="12.75">
      <c r="A16" s="66" t="s">
        <v>38</v>
      </c>
      <c r="B16" s="85">
        <v>4264.35790171674</v>
      </c>
      <c r="C16" s="86">
        <v>4459.685207358558</v>
      </c>
      <c r="D16" s="86">
        <v>4488.271440780945</v>
      </c>
      <c r="E16" s="86">
        <v>4671.832781135827</v>
      </c>
      <c r="F16" s="86">
        <v>4900.555345307836</v>
      </c>
      <c r="G16" s="86">
        <v>5188.436995074863</v>
      </c>
      <c r="H16" s="86">
        <v>5305.623567708231</v>
      </c>
      <c r="I16" s="86">
        <v>5456.229341156172</v>
      </c>
      <c r="J16" s="87">
        <v>5272.159239492291</v>
      </c>
    </row>
    <row r="17" spans="1:10" ht="12.75">
      <c r="A17" s="12" t="s">
        <v>64</v>
      </c>
      <c r="B17" s="40">
        <v>1438.905185252384</v>
      </c>
      <c r="C17" s="41">
        <v>1471.1441346111847</v>
      </c>
      <c r="D17" s="41">
        <v>1511.5268312447</v>
      </c>
      <c r="E17" s="41">
        <v>1502.440884222344</v>
      </c>
      <c r="F17" s="41">
        <v>1574.5322434527072</v>
      </c>
      <c r="G17" s="41">
        <v>1636.8416170197054</v>
      </c>
      <c r="H17" s="41">
        <v>1634.6874759279744</v>
      </c>
      <c r="I17" s="41">
        <v>1716.8112340946832</v>
      </c>
      <c r="J17" s="42">
        <v>1724.7640994288672</v>
      </c>
    </row>
    <row r="18" spans="1:10" ht="12.75">
      <c r="A18" s="14" t="s">
        <v>65</v>
      </c>
      <c r="B18" s="40">
        <v>1278.474222176207</v>
      </c>
      <c r="C18" s="41">
        <v>1299.2785188744679</v>
      </c>
      <c r="D18" s="41">
        <v>1302.837766757218</v>
      </c>
      <c r="E18" s="41">
        <v>1298.353794669215</v>
      </c>
      <c r="F18" s="41">
        <v>1352.745429071763</v>
      </c>
      <c r="G18" s="41">
        <v>1398.3516335717059</v>
      </c>
      <c r="H18" s="41">
        <v>1397.3641127356138</v>
      </c>
      <c r="I18" s="41">
        <v>1471.65213406429</v>
      </c>
      <c r="J18" s="42">
        <v>1475.3033794670123</v>
      </c>
    </row>
    <row r="19" spans="1:33" ht="12.75">
      <c r="A19" s="14" t="s">
        <v>237</v>
      </c>
      <c r="B19" s="40">
        <v>160.43096307617697</v>
      </c>
      <c r="C19" s="41">
        <v>171.865615736717</v>
      </c>
      <c r="D19" s="41">
        <v>208.689064487482</v>
      </c>
      <c r="E19" s="41">
        <v>204.08708955312898</v>
      </c>
      <c r="F19" s="41">
        <v>221.786814380944</v>
      </c>
      <c r="G19" s="41">
        <v>238.48998344799986</v>
      </c>
      <c r="H19" s="41">
        <v>237.32336319235998</v>
      </c>
      <c r="I19" s="41">
        <v>245.159100030393</v>
      </c>
      <c r="J19" s="42">
        <v>249.46071996185503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10" ht="12.75">
      <c r="A20" s="139" t="s">
        <v>243</v>
      </c>
      <c r="B20" s="40">
        <v>53.894207868479</v>
      </c>
      <c r="C20" s="41">
        <v>43.872838772556</v>
      </c>
      <c r="D20" s="41">
        <v>38.829533158131</v>
      </c>
      <c r="E20" s="41">
        <v>33.795817765457</v>
      </c>
      <c r="F20" s="41">
        <v>34.177746425279</v>
      </c>
      <c r="G20" s="41">
        <v>37.231253919073</v>
      </c>
      <c r="H20" s="41">
        <v>29.274529293763003</v>
      </c>
      <c r="I20" s="41">
        <v>29.19379751152</v>
      </c>
      <c r="J20" s="42">
        <v>32.339570172199004</v>
      </c>
    </row>
    <row r="21" spans="1:10" ht="12.75">
      <c r="A21" s="12" t="s">
        <v>73</v>
      </c>
      <c r="B21" s="40">
        <v>246.68667204319598</v>
      </c>
      <c r="C21" s="41">
        <v>281.038466351969</v>
      </c>
      <c r="D21" s="41">
        <v>281.241895098541</v>
      </c>
      <c r="E21" s="41">
        <v>297.51220733</v>
      </c>
      <c r="F21" s="41">
        <v>303.216855418052</v>
      </c>
      <c r="G21" s="41">
        <v>284.751711922962</v>
      </c>
      <c r="H21" s="41">
        <v>278.56933030524897</v>
      </c>
      <c r="I21" s="41">
        <v>272.237513087999</v>
      </c>
      <c r="J21" s="42">
        <v>294.513716109939</v>
      </c>
    </row>
    <row r="22" spans="1:10" ht="12.75">
      <c r="A22" s="12" t="s">
        <v>66</v>
      </c>
      <c r="B22" s="40">
        <v>192.54147832661602</v>
      </c>
      <c r="C22" s="41">
        <v>211.27120861931095</v>
      </c>
      <c r="D22" s="41">
        <v>270.215275148355</v>
      </c>
      <c r="E22" s="41">
        <v>355.683234212917</v>
      </c>
      <c r="F22" s="41">
        <v>383.73176356728504</v>
      </c>
      <c r="G22" s="41">
        <v>401.20619309840504</v>
      </c>
      <c r="H22" s="41">
        <v>453.73920780419496</v>
      </c>
      <c r="I22" s="41">
        <v>520.8801572068061</v>
      </c>
      <c r="J22" s="42">
        <v>464.34599470607094</v>
      </c>
    </row>
    <row r="23" spans="1:10" ht="12.75">
      <c r="A23" s="15" t="s">
        <v>67</v>
      </c>
      <c r="B23" s="40">
        <v>1330.1604321032848</v>
      </c>
      <c r="C23" s="41">
        <v>1453.468721504857</v>
      </c>
      <c r="D23" s="41">
        <v>1345.3703514317228</v>
      </c>
      <c r="E23" s="41">
        <v>1392.225</v>
      </c>
      <c r="F23" s="41">
        <v>1496.4711888047786</v>
      </c>
      <c r="G23" s="41">
        <v>1622.796101061665</v>
      </c>
      <c r="H23" s="41">
        <v>1675.356546837945</v>
      </c>
      <c r="I23" s="41">
        <v>1718.567309341102</v>
      </c>
      <c r="J23" s="42">
        <v>1602.3223738847942</v>
      </c>
    </row>
    <row r="24" spans="1:10" ht="12.75">
      <c r="A24" s="15" t="s">
        <v>68</v>
      </c>
      <c r="B24" s="40">
        <v>827.395706546622</v>
      </c>
      <c r="C24" s="41">
        <v>807.139054494681</v>
      </c>
      <c r="D24" s="41">
        <v>848.0822910810671</v>
      </c>
      <c r="E24" s="41">
        <v>859.627740736671</v>
      </c>
      <c r="F24" s="41">
        <v>844.668546650311</v>
      </c>
      <c r="G24" s="41">
        <v>911.3418968792339</v>
      </c>
      <c r="H24" s="41">
        <v>927.185658138137</v>
      </c>
      <c r="I24" s="41">
        <v>859.349717730758</v>
      </c>
      <c r="J24" s="42">
        <v>800.653672015776</v>
      </c>
    </row>
    <row r="25" spans="1:10" ht="13.5">
      <c r="A25" s="15" t="s">
        <v>259</v>
      </c>
      <c r="B25" s="80">
        <v>174.77421957615698</v>
      </c>
      <c r="C25" s="81">
        <v>191.75078300399898</v>
      </c>
      <c r="D25" s="81">
        <v>193.005263618429</v>
      </c>
      <c r="E25" s="81">
        <v>230.54789686843696</v>
      </c>
      <c r="F25" s="81">
        <v>263.757000989424</v>
      </c>
      <c r="G25" s="81">
        <v>294.26822117381903</v>
      </c>
      <c r="H25" s="81">
        <v>306.810819400968</v>
      </c>
      <c r="I25" s="81">
        <v>339.189612183305</v>
      </c>
      <c r="J25" s="82">
        <v>353.219813174646</v>
      </c>
    </row>
    <row r="27" spans="1:2" ht="12.75">
      <c r="A27" s="17" t="s">
        <v>106</v>
      </c>
      <c r="B27" s="19" t="s">
        <v>239</v>
      </c>
    </row>
    <row r="28" spans="1:2" ht="12.75">
      <c r="A28" s="18" t="s">
        <v>107</v>
      </c>
      <c r="B28" s="19" t="s">
        <v>251</v>
      </c>
    </row>
    <row r="29" spans="1:2" ht="12.75">
      <c r="A29" s="19" t="s">
        <v>62</v>
      </c>
      <c r="B29" s="19"/>
    </row>
  </sheetData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workbookViewId="0" topLeftCell="A1">
      <selection activeCell="B37" sqref="B37"/>
    </sheetView>
  </sheetViews>
  <sheetFormatPr defaultColWidth="9.140625" defaultRowHeight="12.75"/>
  <cols>
    <col min="1" max="1" width="34.00390625" style="0" customWidth="1"/>
    <col min="2" max="10" width="11.7109375" style="0" customWidth="1"/>
  </cols>
  <sheetData>
    <row r="1" spans="1:2" ht="12.75">
      <c r="A1" s="1" t="s">
        <v>85</v>
      </c>
      <c r="B1" s="26" t="s">
        <v>332</v>
      </c>
    </row>
    <row r="2" ht="12.75">
      <c r="A2" s="1"/>
    </row>
    <row r="3" spans="1:10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1" t="s">
        <v>257</v>
      </c>
    </row>
    <row r="4" spans="1:10" s="74" customFormat="1" ht="11.25">
      <c r="A4" s="1"/>
      <c r="B4" s="115" t="s">
        <v>1</v>
      </c>
      <c r="C4" s="100"/>
      <c r="D4" s="100"/>
      <c r="E4" s="100"/>
      <c r="F4" s="100"/>
      <c r="G4" s="100"/>
      <c r="H4" s="100"/>
      <c r="I4" s="100"/>
      <c r="J4" s="101"/>
    </row>
    <row r="5" spans="1:10" ht="12.75">
      <c r="A5" s="8" t="s">
        <v>38</v>
      </c>
      <c r="B5" s="31">
        <v>4030.980732576432</v>
      </c>
      <c r="C5" s="32">
        <v>4313.910192667564</v>
      </c>
      <c r="D5" s="32">
        <v>4422.86841581851</v>
      </c>
      <c r="E5" s="32">
        <v>4671.832781135827</v>
      </c>
      <c r="F5" s="32">
        <v>4923.58055157178</v>
      </c>
      <c r="G5" s="32">
        <v>5244.938731925394</v>
      </c>
      <c r="H5" s="32">
        <v>5627.813067909053</v>
      </c>
      <c r="I5" s="32">
        <v>5946.471805194264</v>
      </c>
      <c r="J5" s="33">
        <v>5810.127058319672</v>
      </c>
    </row>
    <row r="6" spans="1:20" ht="12.75">
      <c r="A6" s="15" t="s">
        <v>69</v>
      </c>
      <c r="B6" s="34">
        <v>2536.4207571424904</v>
      </c>
      <c r="C6" s="35">
        <v>2790.543934838706</v>
      </c>
      <c r="D6" s="35">
        <v>2820.4823917595377</v>
      </c>
      <c r="E6" s="35">
        <v>2916.875833824828</v>
      </c>
      <c r="F6" s="35">
        <v>3031.6589095370296</v>
      </c>
      <c r="G6" s="35">
        <v>3232.145126807459</v>
      </c>
      <c r="H6" s="35">
        <v>3500.8322129122485</v>
      </c>
      <c r="I6" s="35">
        <v>3736.214621664121</v>
      </c>
      <c r="J6" s="36">
        <v>3683.6756897533364</v>
      </c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2.75">
      <c r="A7" s="15" t="s">
        <v>71</v>
      </c>
      <c r="B7" s="34">
        <v>1494.559975433942</v>
      </c>
      <c r="C7" s="35">
        <v>1523.3662578288574</v>
      </c>
      <c r="D7" s="35">
        <v>1602.386024058974</v>
      </c>
      <c r="E7" s="35">
        <v>1754.956947310999</v>
      </c>
      <c r="F7" s="35">
        <v>1891.9216420347498</v>
      </c>
      <c r="G7" s="35">
        <v>2012.793605117937</v>
      </c>
      <c r="H7" s="35">
        <v>2126.9808549968043</v>
      </c>
      <c r="I7" s="35">
        <v>2210.257183530144</v>
      </c>
      <c r="J7" s="36">
        <v>2126.451368566335</v>
      </c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10" ht="12.75">
      <c r="A8" s="20"/>
      <c r="B8" s="34"/>
      <c r="C8" s="35"/>
      <c r="D8" s="35"/>
      <c r="E8" s="35"/>
      <c r="F8" s="35"/>
      <c r="G8" s="35"/>
      <c r="H8" s="35"/>
      <c r="I8" s="35"/>
      <c r="J8" s="36"/>
    </row>
    <row r="9" spans="1:13" ht="12.75">
      <c r="A9" s="12" t="s">
        <v>64</v>
      </c>
      <c r="B9" s="34">
        <v>1364.921647280962</v>
      </c>
      <c r="C9" s="35">
        <v>1436.1089425922603</v>
      </c>
      <c r="D9" s="35">
        <v>1492.8227652527908</v>
      </c>
      <c r="E9" s="35">
        <v>1502.440884222344</v>
      </c>
      <c r="F9" s="35">
        <v>1587.4517712015006</v>
      </c>
      <c r="G9" s="35">
        <v>1654.205072909804</v>
      </c>
      <c r="H9" s="35">
        <v>1775.3506933616088</v>
      </c>
      <c r="I9" s="35">
        <v>1913.1216974259055</v>
      </c>
      <c r="J9" s="36">
        <v>1945.965986632748</v>
      </c>
      <c r="K9" s="24"/>
      <c r="L9" s="24"/>
      <c r="M9" s="24"/>
    </row>
    <row r="10" spans="1:10" ht="12.75">
      <c r="A10" s="14" t="s">
        <v>69</v>
      </c>
      <c r="B10" s="34">
        <v>978.7586751262787</v>
      </c>
      <c r="C10" s="35">
        <v>1065.5376688386089</v>
      </c>
      <c r="D10" s="35">
        <v>1097.5914622101532</v>
      </c>
      <c r="E10" s="35">
        <v>1067.651400873288</v>
      </c>
      <c r="F10" s="35">
        <v>1094.3745205769571</v>
      </c>
      <c r="G10" s="35">
        <v>1132.3951383955948</v>
      </c>
      <c r="H10" s="35">
        <v>1247.1006672253636</v>
      </c>
      <c r="I10" s="35">
        <v>1353.432203295933</v>
      </c>
      <c r="J10" s="36">
        <v>1407.6338845410992</v>
      </c>
    </row>
    <row r="11" spans="1:10" ht="12.75">
      <c r="A11" s="14" t="s">
        <v>71</v>
      </c>
      <c r="B11" s="34">
        <v>386.162972154683</v>
      </c>
      <c r="C11" s="35">
        <v>370.571273753651</v>
      </c>
      <c r="D11" s="35">
        <v>395.23130304263805</v>
      </c>
      <c r="E11" s="35">
        <v>434.789483349056</v>
      </c>
      <c r="F11" s="35">
        <v>493.0772506245439</v>
      </c>
      <c r="G11" s="35">
        <v>521.8099345142091</v>
      </c>
      <c r="H11" s="35">
        <v>528.2500261362449</v>
      </c>
      <c r="I11" s="35">
        <v>559.689494129973</v>
      </c>
      <c r="J11" s="36">
        <v>538.332102091649</v>
      </c>
    </row>
    <row r="12" spans="1:10" ht="12.75">
      <c r="A12" s="13"/>
      <c r="B12" s="34"/>
      <c r="C12" s="35"/>
      <c r="D12" s="35"/>
      <c r="E12" s="35"/>
      <c r="F12" s="35"/>
      <c r="G12" s="35"/>
      <c r="H12" s="35"/>
      <c r="I12" s="35"/>
      <c r="J12" s="36"/>
    </row>
    <row r="13" spans="1:10" ht="12.75">
      <c r="A13" s="139" t="s">
        <v>243</v>
      </c>
      <c r="B13" s="40">
        <v>51.11229614883</v>
      </c>
      <c r="C13" s="41">
        <v>42.410775151182</v>
      </c>
      <c r="D13" s="41">
        <v>38.238706484079</v>
      </c>
      <c r="E13" s="41">
        <v>33.795817765457</v>
      </c>
      <c r="F13" s="41">
        <v>34.582045952475</v>
      </c>
      <c r="G13" s="41">
        <v>38.655234833659</v>
      </c>
      <c r="H13" s="41">
        <v>31.400902441367002</v>
      </c>
      <c r="I13" s="41">
        <v>32.207850975523</v>
      </c>
      <c r="J13" s="42">
        <v>33.45569592127</v>
      </c>
    </row>
    <row r="14" spans="1:10" ht="12.75">
      <c r="A14" s="14" t="s">
        <v>69</v>
      </c>
      <c r="B14" s="40">
        <v>22.780819776741</v>
      </c>
      <c r="C14" s="41">
        <v>22.49708631116</v>
      </c>
      <c r="D14" s="41">
        <v>22.733377330474</v>
      </c>
      <c r="E14" s="41">
        <v>19.589365634165</v>
      </c>
      <c r="F14" s="41">
        <v>20.087657996742</v>
      </c>
      <c r="G14" s="41">
        <v>22.079770058708</v>
      </c>
      <c r="H14" s="41">
        <v>18.15597202771</v>
      </c>
      <c r="I14" s="41">
        <v>21.42125937523</v>
      </c>
      <c r="J14" s="42">
        <v>19.344051670118</v>
      </c>
    </row>
    <row r="15" spans="1:10" ht="12.75">
      <c r="A15" s="25" t="s">
        <v>71</v>
      </c>
      <c r="B15" s="40">
        <v>28.331476372089</v>
      </c>
      <c r="C15" s="41">
        <v>19.913688840022</v>
      </c>
      <c r="D15" s="41">
        <v>15.505329153605</v>
      </c>
      <c r="E15" s="41">
        <v>14.206452131292</v>
      </c>
      <c r="F15" s="41">
        <v>14.494387955733</v>
      </c>
      <c r="G15" s="41">
        <v>16.575464774951</v>
      </c>
      <c r="H15" s="41">
        <v>13.244930413657</v>
      </c>
      <c r="I15" s="41">
        <v>10.786591600293</v>
      </c>
      <c r="J15" s="42">
        <v>14.111644251152</v>
      </c>
    </row>
    <row r="16" spans="1:10" ht="12.75">
      <c r="A16" s="20"/>
      <c r="B16" s="40"/>
      <c r="C16" s="41"/>
      <c r="D16" s="41"/>
      <c r="E16" s="41"/>
      <c r="F16" s="41"/>
      <c r="G16" s="41"/>
      <c r="H16" s="41"/>
      <c r="I16" s="41"/>
      <c r="J16" s="42"/>
    </row>
    <row r="17" spans="1:10" ht="12.75">
      <c r="A17" s="15" t="s">
        <v>73</v>
      </c>
      <c r="B17" s="40">
        <v>228.539913772225</v>
      </c>
      <c r="C17" s="41">
        <v>269.62831783</v>
      </c>
      <c r="D17" s="41">
        <v>276.40383458</v>
      </c>
      <c r="E17" s="41">
        <v>297.51220733</v>
      </c>
      <c r="F17" s="41">
        <v>306.52087437</v>
      </c>
      <c r="G17" s="41">
        <v>298.15085738</v>
      </c>
      <c r="H17" s="41">
        <v>301.70116943</v>
      </c>
      <c r="I17" s="41">
        <v>304.20861521</v>
      </c>
      <c r="J17" s="42">
        <v>328.23515035</v>
      </c>
    </row>
    <row r="18" spans="1:10" ht="12.75">
      <c r="A18" s="25" t="s">
        <v>69</v>
      </c>
      <c r="B18" s="40">
        <v>204.989587331119</v>
      </c>
      <c r="C18" s="41">
        <v>241.8439593</v>
      </c>
      <c r="D18" s="41">
        <v>247.1322551</v>
      </c>
      <c r="E18" s="41">
        <v>253.85082337</v>
      </c>
      <c r="F18" s="41">
        <v>252.93605807</v>
      </c>
      <c r="G18" s="41">
        <v>264.03860088</v>
      </c>
      <c r="H18" s="41">
        <v>273.00984582</v>
      </c>
      <c r="I18" s="41">
        <v>279.63401085</v>
      </c>
      <c r="J18" s="42">
        <v>284.17179662</v>
      </c>
    </row>
    <row r="19" spans="1:10" ht="12.75">
      <c r="A19" s="25" t="s">
        <v>71</v>
      </c>
      <c r="B19" s="40">
        <v>23.550326441106</v>
      </c>
      <c r="C19" s="41">
        <v>27.78435853</v>
      </c>
      <c r="D19" s="41">
        <v>29.27157948</v>
      </c>
      <c r="E19" s="41">
        <v>43.66138396</v>
      </c>
      <c r="F19" s="41">
        <v>53.5848163</v>
      </c>
      <c r="G19" s="41">
        <v>34.1122565</v>
      </c>
      <c r="H19" s="41">
        <v>28.69132361</v>
      </c>
      <c r="I19" s="41">
        <v>24.57460436</v>
      </c>
      <c r="J19" s="42">
        <v>44.06335373</v>
      </c>
    </row>
    <row r="20" spans="1:10" ht="12.75">
      <c r="A20" s="20"/>
      <c r="B20" s="40"/>
      <c r="C20" s="41"/>
      <c r="D20" s="41"/>
      <c r="E20" s="41"/>
      <c r="F20" s="41"/>
      <c r="G20" s="41"/>
      <c r="H20" s="41"/>
      <c r="I20" s="41"/>
      <c r="J20" s="42"/>
    </row>
    <row r="21" spans="1:10" ht="12.75">
      <c r="A21" s="15" t="s">
        <v>66</v>
      </c>
      <c r="B21" s="40">
        <v>183.46629151804402</v>
      </c>
      <c r="C21" s="41">
        <v>205.370461469213</v>
      </c>
      <c r="D21" s="41">
        <v>267.02492565968805</v>
      </c>
      <c r="E21" s="41">
        <v>355.683234212917</v>
      </c>
      <c r="F21" s="41">
        <v>388.3517439593289</v>
      </c>
      <c r="G21" s="41">
        <v>412.6977804</v>
      </c>
      <c r="H21" s="41">
        <v>483.0580576300011</v>
      </c>
      <c r="I21" s="41">
        <v>561.150227405001</v>
      </c>
      <c r="J21" s="42">
        <v>506.25597402000096</v>
      </c>
    </row>
    <row r="22" spans="1:10" ht="12.75">
      <c r="A22" s="14" t="s">
        <v>69</v>
      </c>
      <c r="B22" s="40">
        <v>77.076452189916</v>
      </c>
      <c r="C22" s="41">
        <v>86.38608991860599</v>
      </c>
      <c r="D22" s="41">
        <v>112.04078899867099</v>
      </c>
      <c r="E22" s="41">
        <v>149.985069418305</v>
      </c>
      <c r="F22" s="41">
        <v>162.135657694907</v>
      </c>
      <c r="G22" s="41">
        <v>175.754054103194</v>
      </c>
      <c r="H22" s="41">
        <v>201.761595593426</v>
      </c>
      <c r="I22" s="41">
        <v>228.030753049157</v>
      </c>
      <c r="J22" s="42">
        <v>205.72375337931896</v>
      </c>
    </row>
    <row r="23" spans="1:10" ht="12.75">
      <c r="A23" s="25" t="s">
        <v>71</v>
      </c>
      <c r="B23" s="40">
        <v>106.389839328128</v>
      </c>
      <c r="C23" s="41">
        <v>118.98437155060698</v>
      </c>
      <c r="D23" s="41">
        <v>154.984136661017</v>
      </c>
      <c r="E23" s="41">
        <v>205.698164794612</v>
      </c>
      <c r="F23" s="41">
        <v>226.216086264422</v>
      </c>
      <c r="G23" s="41">
        <v>236.94372629680598</v>
      </c>
      <c r="H23" s="41">
        <v>281.296462036575</v>
      </c>
      <c r="I23" s="41">
        <v>333.11947435584403</v>
      </c>
      <c r="J23" s="42">
        <v>300.532220640682</v>
      </c>
    </row>
    <row r="24" spans="1:10" ht="12.75">
      <c r="A24" s="20"/>
      <c r="B24" s="40"/>
      <c r="C24" s="41"/>
      <c r="D24" s="41"/>
      <c r="E24" s="41"/>
      <c r="F24" s="41"/>
      <c r="G24" s="41"/>
      <c r="H24" s="41"/>
      <c r="I24" s="41"/>
      <c r="J24" s="42"/>
    </row>
    <row r="25" spans="1:10" ht="12.75">
      <c r="A25" s="15" t="s">
        <v>67</v>
      </c>
      <c r="B25" s="40">
        <v>1218.318999999999</v>
      </c>
      <c r="C25" s="41">
        <v>1371.7079999999999</v>
      </c>
      <c r="D25" s="41">
        <v>1312.1110000000008</v>
      </c>
      <c r="E25" s="41">
        <v>1392.225</v>
      </c>
      <c r="F25" s="41">
        <v>1486.0170000000003</v>
      </c>
      <c r="G25" s="41">
        <v>1618.889000000002</v>
      </c>
      <c r="H25" s="41">
        <v>1746.8760000000023</v>
      </c>
      <c r="I25" s="41">
        <v>1844.5760000000014</v>
      </c>
      <c r="J25" s="42">
        <v>1754.203499999999</v>
      </c>
    </row>
    <row r="26" spans="1:10" ht="12.75">
      <c r="A26" s="14" t="s">
        <v>69</v>
      </c>
      <c r="B26" s="40">
        <v>917.9115753424651</v>
      </c>
      <c r="C26" s="41">
        <v>1033.478630136987</v>
      </c>
      <c r="D26" s="41">
        <v>988.576780821918</v>
      </c>
      <c r="E26" s="41">
        <v>1048.9366438356171</v>
      </c>
      <c r="F26" s="41">
        <v>1119.601849315068</v>
      </c>
      <c r="G26" s="41">
        <v>1231.019374119156</v>
      </c>
      <c r="H26" s="41">
        <v>1321.0619928656367</v>
      </c>
      <c r="I26" s="41">
        <v>1394.946891795482</v>
      </c>
      <c r="J26" s="42">
        <v>1326.6033602853738</v>
      </c>
    </row>
    <row r="27" spans="1:10" ht="12.75">
      <c r="A27" s="25" t="s">
        <v>71</v>
      </c>
      <c r="B27" s="40">
        <v>300.407424657534</v>
      </c>
      <c r="C27" s="41">
        <v>338.229369863013</v>
      </c>
      <c r="D27" s="41">
        <v>323.53421917808305</v>
      </c>
      <c r="E27" s="41">
        <v>343.288356164384</v>
      </c>
      <c r="F27" s="41">
        <v>366.415150684932</v>
      </c>
      <c r="G27" s="41">
        <v>387.869625880846</v>
      </c>
      <c r="H27" s="41">
        <v>425.81400713436494</v>
      </c>
      <c r="I27" s="41">
        <v>449.62910820451896</v>
      </c>
      <c r="J27" s="42">
        <v>427.600139714625</v>
      </c>
    </row>
    <row r="28" spans="1:10" ht="12.75">
      <c r="A28" s="20"/>
      <c r="B28" s="40"/>
      <c r="C28" s="41"/>
      <c r="D28" s="41"/>
      <c r="E28" s="41"/>
      <c r="F28" s="41"/>
      <c r="G28" s="41"/>
      <c r="H28" s="41"/>
      <c r="I28" s="41"/>
      <c r="J28" s="42"/>
    </row>
    <row r="29" spans="1:10" ht="12.75">
      <c r="A29" s="15" t="s">
        <v>68</v>
      </c>
      <c r="B29" s="40">
        <v>819.5501284268939</v>
      </c>
      <c r="C29" s="41">
        <v>802.469624636294</v>
      </c>
      <c r="D29" s="41">
        <v>845.789965957634</v>
      </c>
      <c r="E29" s="41">
        <v>859.627740736671</v>
      </c>
      <c r="F29" s="41">
        <v>853.743098116317</v>
      </c>
      <c r="G29" s="41">
        <v>917.98221841748</v>
      </c>
      <c r="H29" s="41">
        <v>961.396213515581</v>
      </c>
      <c r="I29" s="41">
        <v>919.9275999129269</v>
      </c>
      <c r="J29" s="42">
        <v>849.6358449219481</v>
      </c>
    </row>
    <row r="30" spans="1:10" ht="12.75">
      <c r="A30" s="14" t="s">
        <v>69</v>
      </c>
      <c r="B30" s="40">
        <v>229.354973264315</v>
      </c>
      <c r="C30" s="41">
        <v>225.03976955949298</v>
      </c>
      <c r="D30" s="41">
        <v>238.78332900254702</v>
      </c>
      <c r="E30" s="41">
        <v>243.692582520978</v>
      </c>
      <c r="F30" s="41">
        <v>241.495483507474</v>
      </c>
      <c r="G30" s="41">
        <v>253.78819325042997</v>
      </c>
      <c r="H30" s="41">
        <v>266.418474877378</v>
      </c>
      <c r="I30" s="41">
        <v>255.667438284432</v>
      </c>
      <c r="J30" s="42">
        <v>234.211530855542</v>
      </c>
    </row>
    <row r="31" spans="1:10" ht="12.75">
      <c r="A31" s="25" t="s">
        <v>71</v>
      </c>
      <c r="B31" s="40">
        <v>590.195155162579</v>
      </c>
      <c r="C31" s="41">
        <v>577.429855076801</v>
      </c>
      <c r="D31" s="41">
        <v>607.0066369550871</v>
      </c>
      <c r="E31" s="41">
        <v>615.935158215693</v>
      </c>
      <c r="F31" s="41">
        <v>612.2476146088429</v>
      </c>
      <c r="G31" s="41">
        <v>664.1940251670501</v>
      </c>
      <c r="H31" s="41">
        <v>694.977738638203</v>
      </c>
      <c r="I31" s="41">
        <v>664.260161628495</v>
      </c>
      <c r="J31" s="42">
        <v>615.4243140664059</v>
      </c>
    </row>
    <row r="32" spans="1:10" ht="12.75">
      <c r="A32" s="20"/>
      <c r="B32" s="40"/>
      <c r="C32" s="41"/>
      <c r="D32" s="41"/>
      <c r="E32" s="41"/>
      <c r="F32" s="41"/>
      <c r="G32" s="41"/>
      <c r="H32" s="41"/>
      <c r="I32" s="41"/>
      <c r="J32" s="42"/>
    </row>
    <row r="33" spans="1:10" ht="13.5">
      <c r="A33" s="15" t="s">
        <v>260</v>
      </c>
      <c r="B33" s="40">
        <v>165.071455429479</v>
      </c>
      <c r="C33" s="41">
        <v>186.21407098861502</v>
      </c>
      <c r="D33" s="41">
        <v>190.47721788431798</v>
      </c>
      <c r="E33" s="41">
        <v>230.54789686843696</v>
      </c>
      <c r="F33" s="41">
        <v>266.91401797215804</v>
      </c>
      <c r="G33" s="41">
        <v>304.358567984451</v>
      </c>
      <c r="H33" s="41">
        <v>328.03003153049195</v>
      </c>
      <c r="I33" s="41">
        <v>371.279814264906</v>
      </c>
      <c r="J33" s="42">
        <v>392.374906473706</v>
      </c>
    </row>
    <row r="34" spans="1:10" ht="12.75">
      <c r="A34" s="14" t="s">
        <v>69</v>
      </c>
      <c r="B34" s="40">
        <v>105.54867411165601</v>
      </c>
      <c r="C34" s="41">
        <v>115.760730773851</v>
      </c>
      <c r="D34" s="41">
        <v>113.62439829577401</v>
      </c>
      <c r="E34" s="41">
        <v>133.169948172475</v>
      </c>
      <c r="F34" s="41">
        <v>141.027682375882</v>
      </c>
      <c r="G34" s="41">
        <v>153.06999600037597</v>
      </c>
      <c r="H34" s="41">
        <v>173.323664502733</v>
      </c>
      <c r="I34" s="41">
        <v>203.082065013886</v>
      </c>
      <c r="J34" s="42">
        <v>205.98731240188502</v>
      </c>
    </row>
    <row r="35" spans="1:10" ht="12.75">
      <c r="A35" s="25" t="s">
        <v>71</v>
      </c>
      <c r="B35" s="80">
        <v>59.522781317823</v>
      </c>
      <c r="C35" s="81">
        <v>70.453340214764</v>
      </c>
      <c r="D35" s="81">
        <v>76.852819588544</v>
      </c>
      <c r="E35" s="81">
        <v>97.37794869596199</v>
      </c>
      <c r="F35" s="81">
        <v>125.886335596276</v>
      </c>
      <c r="G35" s="81">
        <v>151.288571984075</v>
      </c>
      <c r="H35" s="81">
        <v>154.706367027759</v>
      </c>
      <c r="I35" s="81">
        <v>168.19774925102</v>
      </c>
      <c r="J35" s="82">
        <v>186.387594071821</v>
      </c>
    </row>
    <row r="36" ht="12.75">
      <c r="A36" s="20"/>
    </row>
    <row r="37" spans="1:2" ht="12.75">
      <c r="A37" s="17" t="s">
        <v>106</v>
      </c>
      <c r="B37" s="19" t="s">
        <v>239</v>
      </c>
    </row>
    <row r="38" spans="1:2" ht="12.75">
      <c r="A38" s="18" t="s">
        <v>107</v>
      </c>
      <c r="B38" s="19" t="s">
        <v>251</v>
      </c>
    </row>
    <row r="39" ht="12.75">
      <c r="A39" s="19" t="s">
        <v>62</v>
      </c>
    </row>
    <row r="46" spans="1:5" ht="12.75">
      <c r="A46" s="24"/>
      <c r="B46" s="24"/>
      <c r="C46" s="24"/>
      <c r="D46" s="24"/>
      <c r="E46" s="24"/>
    </row>
    <row r="47" spans="1:5" ht="12.75">
      <c r="A47" s="24"/>
      <c r="B47" s="24"/>
      <c r="C47" s="24"/>
      <c r="D47" s="24"/>
      <c r="E47" s="24"/>
    </row>
    <row r="48" spans="1:5" ht="12.75">
      <c r="A48" s="24"/>
      <c r="B48" s="24"/>
      <c r="C48" s="24"/>
      <c r="D48" s="24"/>
      <c r="E48" s="24"/>
    </row>
  </sheetData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L1" sqref="L1"/>
    </sheetView>
  </sheetViews>
  <sheetFormatPr defaultColWidth="9.140625" defaultRowHeight="12.75"/>
  <cols>
    <col min="1" max="1" width="34.421875" style="0" customWidth="1"/>
    <col min="2" max="10" width="10.7109375" style="0" customWidth="1"/>
  </cols>
  <sheetData>
    <row r="1" spans="1:9" ht="12.75">
      <c r="A1" s="1" t="s">
        <v>86</v>
      </c>
      <c r="B1" s="2" t="s">
        <v>9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0" ht="13.5">
      <c r="A3" s="1"/>
      <c r="B3" s="67">
        <v>2002</v>
      </c>
      <c r="C3" s="68">
        <v>2003</v>
      </c>
      <c r="D3" s="68">
        <v>2004</v>
      </c>
      <c r="E3" s="68">
        <v>2005</v>
      </c>
      <c r="F3" s="68">
        <v>2006</v>
      </c>
      <c r="G3" s="68">
        <v>2007</v>
      </c>
      <c r="H3" s="68">
        <v>2008</v>
      </c>
      <c r="I3" s="68">
        <v>2009</v>
      </c>
      <c r="J3" s="113" t="s">
        <v>257</v>
      </c>
    </row>
    <row r="4" spans="1:10" ht="12.75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3"/>
    </row>
    <row r="5" spans="1:11" ht="12.75">
      <c r="A5" s="8" t="s">
        <v>38</v>
      </c>
      <c r="B5" s="88">
        <v>2144.3861283853107</v>
      </c>
      <c r="C5" s="89">
        <v>2246.9101495996874</v>
      </c>
      <c r="D5" s="89">
        <v>2240.631133105348</v>
      </c>
      <c r="E5" s="89">
        <v>2268.70326815002</v>
      </c>
      <c r="F5" s="89">
        <v>2428.2967488541003</v>
      </c>
      <c r="G5" s="89">
        <v>2552.9401618885076</v>
      </c>
      <c r="H5" s="89">
        <v>2771.239491692771</v>
      </c>
      <c r="I5" s="89">
        <v>2951.114323963593</v>
      </c>
      <c r="J5" s="90">
        <v>2958.3804041447825</v>
      </c>
      <c r="K5" s="41"/>
    </row>
    <row r="6" spans="1:10" ht="12.75">
      <c r="A6" s="8"/>
      <c r="B6" s="88"/>
      <c r="C6" s="89"/>
      <c r="D6" s="89"/>
      <c r="E6" s="89"/>
      <c r="F6" s="89"/>
      <c r="G6" s="89"/>
      <c r="H6" s="89"/>
      <c r="I6" s="89"/>
      <c r="J6" s="90"/>
    </row>
    <row r="7" spans="1:11" ht="12.75">
      <c r="A7" s="12" t="s">
        <v>64</v>
      </c>
      <c r="B7" s="40">
        <v>1841.6795493997133</v>
      </c>
      <c r="C7" s="41">
        <v>1944.5893421984429</v>
      </c>
      <c r="D7" s="41">
        <v>1985.7809613654554</v>
      </c>
      <c r="E7" s="41">
        <v>2002.1440258096882</v>
      </c>
      <c r="F7" s="41">
        <v>2130.211857874856</v>
      </c>
      <c r="G7" s="41">
        <v>2210.63646458514</v>
      </c>
      <c r="H7" s="41">
        <v>2414.8441926305536</v>
      </c>
      <c r="I7" s="41">
        <v>2584.18682566973</v>
      </c>
      <c r="J7" s="42">
        <v>2584.1415211253816</v>
      </c>
      <c r="K7" s="24"/>
    </row>
    <row r="8" spans="1:10" ht="12.75">
      <c r="A8" s="14" t="s">
        <v>65</v>
      </c>
      <c r="B8" s="40">
        <v>1610.0136981714472</v>
      </c>
      <c r="C8" s="41">
        <v>1685.710660337961</v>
      </c>
      <c r="D8" s="41">
        <v>1709.9784841345502</v>
      </c>
      <c r="E8" s="41">
        <v>1725.2955921448201</v>
      </c>
      <c r="F8" s="41">
        <v>1811.1771292889262</v>
      </c>
      <c r="G8" s="41">
        <v>1876.097469852184</v>
      </c>
      <c r="H8" s="41">
        <v>2042.0988333179398</v>
      </c>
      <c r="I8" s="41">
        <v>2189.875325524387</v>
      </c>
      <c r="J8" s="42">
        <v>2212.4099650318085</v>
      </c>
    </row>
    <row r="9" spans="1:10" ht="12.75">
      <c r="A9" s="14" t="s">
        <v>2</v>
      </c>
      <c r="B9" s="40">
        <v>162.073361216324</v>
      </c>
      <c r="C9" s="41">
        <v>177.08053729795</v>
      </c>
      <c r="D9" s="41">
        <v>217.587898027285</v>
      </c>
      <c r="E9" s="41">
        <v>214.95283737655998</v>
      </c>
      <c r="F9" s="41">
        <v>235.76730113263204</v>
      </c>
      <c r="G9" s="41">
        <v>253.92900168058594</v>
      </c>
      <c r="H9" s="41">
        <v>269.82576441615</v>
      </c>
      <c r="I9" s="41">
        <v>286.14977374079706</v>
      </c>
      <c r="J9" s="42">
        <v>293.627570737055</v>
      </c>
    </row>
    <row r="10" spans="1:10" ht="12.75">
      <c r="A10" s="14" t="s">
        <v>74</v>
      </c>
      <c r="B10" s="40">
        <v>69.592490011942</v>
      </c>
      <c r="C10" s="41">
        <v>81.798144562532</v>
      </c>
      <c r="D10" s="41">
        <v>58.21457920362</v>
      </c>
      <c r="E10" s="41">
        <v>61.895596288308</v>
      </c>
      <c r="F10" s="41">
        <v>83.267427453298</v>
      </c>
      <c r="G10" s="41">
        <v>80.60999305237</v>
      </c>
      <c r="H10" s="41">
        <v>102.919594896464</v>
      </c>
      <c r="I10" s="41">
        <v>108.161726404547</v>
      </c>
      <c r="J10" s="42">
        <v>78.103985356518</v>
      </c>
    </row>
    <row r="11" spans="1:10" ht="12.75">
      <c r="A11" s="12"/>
      <c r="B11" s="40"/>
      <c r="C11" s="41"/>
      <c r="D11" s="41"/>
      <c r="E11" s="41"/>
      <c r="F11" s="41"/>
      <c r="G11" s="41"/>
      <c r="H11" s="41"/>
      <c r="I11" s="41"/>
      <c r="J11" s="42"/>
    </row>
    <row r="12" spans="1:10" ht="13.5">
      <c r="A12" s="12" t="s">
        <v>261</v>
      </c>
      <c r="B12" s="40">
        <v>96.230311858939</v>
      </c>
      <c r="C12" s="41">
        <v>104.949708731686</v>
      </c>
      <c r="D12" s="41">
        <v>106.59921121596498</v>
      </c>
      <c r="E12" s="41">
        <v>111.42228577403701</v>
      </c>
      <c r="F12" s="41">
        <v>112.47018064100502</v>
      </c>
      <c r="G12" s="41">
        <v>108.810963242505</v>
      </c>
      <c r="H12" s="41">
        <v>114.228851067886</v>
      </c>
      <c r="I12" s="41">
        <v>114.23591716063001</v>
      </c>
      <c r="J12" s="42">
        <v>124.79170050772498</v>
      </c>
    </row>
    <row r="13" spans="1:10" ht="12.75">
      <c r="A13" s="12" t="s">
        <v>5</v>
      </c>
      <c r="B13" s="91"/>
      <c r="C13" s="92"/>
      <c r="D13" s="92"/>
      <c r="E13" s="92"/>
      <c r="F13" s="92"/>
      <c r="G13" s="92"/>
      <c r="H13" s="92"/>
      <c r="I13" s="92"/>
      <c r="J13" s="93"/>
    </row>
    <row r="14" spans="1:10" ht="12.75">
      <c r="A14" s="25" t="s">
        <v>3</v>
      </c>
      <c r="B14" s="40">
        <v>7.148136</v>
      </c>
      <c r="C14" s="41">
        <v>7.843407</v>
      </c>
      <c r="D14" s="41">
        <v>7.585800000000001</v>
      </c>
      <c r="E14" s="41">
        <v>7.909350000000001</v>
      </c>
      <c r="F14" s="41">
        <v>7.902012</v>
      </c>
      <c r="G14" s="41">
        <v>8.347125</v>
      </c>
      <c r="H14" s="41">
        <v>9.431056</v>
      </c>
      <c r="I14" s="41">
        <v>8.878336000000001</v>
      </c>
      <c r="J14" s="42">
        <v>8.99328</v>
      </c>
    </row>
    <row r="15" spans="1:10" ht="12.75">
      <c r="A15" s="25"/>
      <c r="B15" s="40"/>
      <c r="C15" s="41"/>
      <c r="D15" s="41"/>
      <c r="E15" s="41"/>
      <c r="F15" s="41"/>
      <c r="G15" s="41"/>
      <c r="H15" s="41"/>
      <c r="I15" s="41"/>
      <c r="J15" s="42"/>
    </row>
    <row r="16" spans="1:10" ht="12.75">
      <c r="A16" s="15" t="s">
        <v>67</v>
      </c>
      <c r="B16" s="40">
        <v>28.680999999999</v>
      </c>
      <c r="C16" s="41">
        <v>32.291999999999994</v>
      </c>
      <c r="D16" s="41">
        <v>30.889</v>
      </c>
      <c r="E16" s="41">
        <v>32.77500000000099</v>
      </c>
      <c r="F16" s="41">
        <v>34.982999999999</v>
      </c>
      <c r="G16" s="41">
        <v>38.110999999998995</v>
      </c>
      <c r="H16" s="41">
        <v>41.12400000000101</v>
      </c>
      <c r="I16" s="41">
        <v>43.424</v>
      </c>
      <c r="J16" s="42">
        <v>41.29649999999801</v>
      </c>
    </row>
    <row r="17" spans="1:10" ht="12.75">
      <c r="A17" s="15"/>
      <c r="B17" s="40"/>
      <c r="C17" s="41"/>
      <c r="D17" s="41"/>
      <c r="E17" s="41"/>
      <c r="F17" s="41"/>
      <c r="G17" s="41"/>
      <c r="H17" s="41"/>
      <c r="I17" s="41"/>
      <c r="J17" s="42"/>
    </row>
    <row r="18" spans="1:10" ht="13.5">
      <c r="A18" s="15" t="s">
        <v>262</v>
      </c>
      <c r="B18" s="40">
        <v>177.79526712665998</v>
      </c>
      <c r="C18" s="41">
        <v>165.07909866955902</v>
      </c>
      <c r="D18" s="41">
        <v>117.361960523929</v>
      </c>
      <c r="E18" s="41">
        <v>122.36195656629299</v>
      </c>
      <c r="F18" s="41">
        <v>150.631710338241</v>
      </c>
      <c r="G18" s="41">
        <v>195.381734060864</v>
      </c>
      <c r="H18" s="41">
        <v>201.042447994329</v>
      </c>
      <c r="I18" s="41">
        <v>209.267581133233</v>
      </c>
      <c r="J18" s="42">
        <v>208.15068251167898</v>
      </c>
    </row>
    <row r="19" spans="1:10" ht="12.75">
      <c r="A19" s="12" t="s">
        <v>6</v>
      </c>
      <c r="B19" s="91"/>
      <c r="C19" s="92"/>
      <c r="D19" s="92"/>
      <c r="E19" s="92"/>
      <c r="F19" s="92"/>
      <c r="G19" s="92"/>
      <c r="H19" s="92"/>
      <c r="I19" s="92"/>
      <c r="J19" s="93"/>
    </row>
    <row r="20" spans="1:10" ht="12.75">
      <c r="A20" s="14" t="s">
        <v>4</v>
      </c>
      <c r="B20" s="80">
        <v>29.235999999999997</v>
      </c>
      <c r="C20" s="81">
        <v>33.528</v>
      </c>
      <c r="D20" s="81">
        <v>42.721000000000004</v>
      </c>
      <c r="E20" s="81">
        <v>45.014</v>
      </c>
      <c r="F20" s="81">
        <v>48.263999999999996</v>
      </c>
      <c r="G20" s="81">
        <v>57.714</v>
      </c>
      <c r="H20" s="81">
        <v>66.78099999999999</v>
      </c>
      <c r="I20" s="81">
        <v>73.459</v>
      </c>
      <c r="J20" s="82">
        <v>70.11900000000101</v>
      </c>
    </row>
    <row r="21" spans="1:10" ht="12.75">
      <c r="A21" s="1"/>
      <c r="B21" s="16" t="s">
        <v>26</v>
      </c>
      <c r="C21" s="83"/>
      <c r="D21" s="83"/>
      <c r="E21" s="83"/>
      <c r="F21" s="83"/>
      <c r="G21" s="83"/>
      <c r="H21" s="83"/>
      <c r="I21" s="83"/>
      <c r="J21" s="84"/>
    </row>
    <row r="22" spans="1:10" ht="12.75">
      <c r="A22" s="8" t="s">
        <v>38</v>
      </c>
      <c r="B22" s="94">
        <v>2262.3577739583475</v>
      </c>
      <c r="C22" s="95">
        <v>2305.292493164707</v>
      </c>
      <c r="D22" s="95">
        <v>2269.90010350435</v>
      </c>
      <c r="E22" s="95">
        <v>2268.70326815002</v>
      </c>
      <c r="F22" s="95">
        <v>2408.2962230012595</v>
      </c>
      <c r="G22" s="95">
        <v>2518.68733485939</v>
      </c>
      <c r="H22" s="95">
        <v>2556.2766618715978</v>
      </c>
      <c r="I22" s="95">
        <v>2653.128259170561</v>
      </c>
      <c r="J22" s="96">
        <v>2658.3485789859624</v>
      </c>
    </row>
    <row r="23" spans="1:10" ht="12.75">
      <c r="A23" s="8"/>
      <c r="B23" s="40"/>
      <c r="C23" s="41"/>
      <c r="D23" s="41"/>
      <c r="E23" s="41"/>
      <c r="F23" s="41"/>
      <c r="G23" s="41"/>
      <c r="H23" s="41"/>
      <c r="I23" s="41"/>
      <c r="J23" s="42"/>
    </row>
    <row r="24" spans="1:11" ht="12.75">
      <c r="A24" s="12" t="s">
        <v>64</v>
      </c>
      <c r="B24" s="40">
        <v>1942.1024900149696</v>
      </c>
      <c r="C24" s="41">
        <v>1992.1538301146159</v>
      </c>
      <c r="D24" s="41">
        <v>2010.8184354223008</v>
      </c>
      <c r="E24" s="41">
        <v>2002.1440258096882</v>
      </c>
      <c r="F24" s="41">
        <v>2112.9559723176435</v>
      </c>
      <c r="G24" s="41">
        <v>2187.4563917957967</v>
      </c>
      <c r="H24" s="41">
        <v>2222.998306226367</v>
      </c>
      <c r="I24" s="41">
        <v>2318.5476347401373</v>
      </c>
      <c r="J24" s="41">
        <v>2320.919216268648</v>
      </c>
      <c r="K24" s="24"/>
    </row>
    <row r="25" spans="1:10" ht="12.75">
      <c r="A25" s="14" t="s">
        <v>65</v>
      </c>
      <c r="B25" s="40">
        <v>1699.662522776535</v>
      </c>
      <c r="C25" s="41">
        <v>1727.3207131392278</v>
      </c>
      <c r="D25" s="41">
        <v>1732.0525412282545</v>
      </c>
      <c r="E25" s="41">
        <v>1725.2955921448201</v>
      </c>
      <c r="F25" s="41">
        <v>1796.756608183354</v>
      </c>
      <c r="G25" s="41">
        <v>1856.501029186371</v>
      </c>
      <c r="H25" s="41">
        <v>1878.371746379054</v>
      </c>
      <c r="I25" s="41">
        <v>1963.3622294472623</v>
      </c>
      <c r="J25" s="42">
        <v>1989.0621128426442</v>
      </c>
    </row>
    <row r="26" spans="1:10" ht="12.75">
      <c r="A26" s="14" t="s">
        <v>2</v>
      </c>
      <c r="B26" s="40">
        <v>168.972426388107</v>
      </c>
      <c r="C26" s="41">
        <v>181.01586842640398</v>
      </c>
      <c r="D26" s="41">
        <v>219.79982486528698</v>
      </c>
      <c r="E26" s="41">
        <v>214.95283737655998</v>
      </c>
      <c r="F26" s="41">
        <v>233.59490866511197</v>
      </c>
      <c r="G26" s="41">
        <v>251.187366826019</v>
      </c>
      <c r="H26" s="41">
        <v>249.95863484380396</v>
      </c>
      <c r="I26" s="41">
        <v>258.21155211534506</v>
      </c>
      <c r="J26" s="42">
        <v>262.742193478342</v>
      </c>
    </row>
    <row r="27" spans="1:10" ht="12.75">
      <c r="A27" s="14" t="s">
        <v>74</v>
      </c>
      <c r="B27" s="40">
        <v>73.46754085032799</v>
      </c>
      <c r="C27" s="41">
        <v>83.817248548984</v>
      </c>
      <c r="D27" s="41">
        <v>58.966069328759</v>
      </c>
      <c r="E27" s="41">
        <v>61.895596288308</v>
      </c>
      <c r="F27" s="41">
        <v>82.60445546917799</v>
      </c>
      <c r="G27" s="41">
        <v>79.767995783407</v>
      </c>
      <c r="H27" s="41">
        <v>94.667925003509</v>
      </c>
      <c r="I27" s="41">
        <v>96.97385317753</v>
      </c>
      <c r="J27" s="42">
        <v>69.114909947662</v>
      </c>
    </row>
    <row r="28" spans="1:10" ht="12.75">
      <c r="A28" s="12"/>
      <c r="B28" s="40"/>
      <c r="C28" s="41"/>
      <c r="D28" s="41"/>
      <c r="E28" s="41"/>
      <c r="F28" s="41"/>
      <c r="G28" s="41"/>
      <c r="H28" s="41"/>
      <c r="I28" s="41"/>
      <c r="J28" s="42"/>
    </row>
    <row r="29" spans="1:10" ht="13.5">
      <c r="A29" s="12" t="s">
        <v>261</v>
      </c>
      <c r="B29" s="40">
        <v>103.39277536848998</v>
      </c>
      <c r="C29" s="41">
        <v>109.21486914319401</v>
      </c>
      <c r="D29" s="41">
        <v>108.42415157022101</v>
      </c>
      <c r="E29" s="41">
        <v>111.42228577403701</v>
      </c>
      <c r="F29" s="41">
        <v>111.262180308909</v>
      </c>
      <c r="G29" s="41">
        <v>104.05753452727299</v>
      </c>
      <c r="H29" s="41">
        <v>105.673092910676</v>
      </c>
      <c r="I29" s="41">
        <v>102.50335593164101</v>
      </c>
      <c r="J29" s="42">
        <v>111.764066999372</v>
      </c>
    </row>
    <row r="30" spans="1:10" ht="12.75">
      <c r="A30" s="12" t="s">
        <v>5</v>
      </c>
      <c r="B30" s="40"/>
      <c r="C30" s="41"/>
      <c r="D30" s="41"/>
      <c r="E30" s="41"/>
      <c r="F30" s="41"/>
      <c r="G30" s="41"/>
      <c r="H30" s="41"/>
      <c r="I30" s="41"/>
      <c r="J30" s="42"/>
    </row>
    <row r="31" spans="1:10" ht="12.75">
      <c r="A31" s="25" t="s">
        <v>3</v>
      </c>
      <c r="B31" s="40">
        <v>7.648980504587</v>
      </c>
      <c r="C31" s="41">
        <v>8.140378656812999</v>
      </c>
      <c r="D31" s="41">
        <v>7.707273608721</v>
      </c>
      <c r="E31" s="41">
        <v>7.909350000000001</v>
      </c>
      <c r="F31" s="41">
        <v>7.812864549314</v>
      </c>
      <c r="G31" s="41">
        <v>8.020912231687</v>
      </c>
      <c r="H31" s="41">
        <v>8.769876149244</v>
      </c>
      <c r="I31" s="41">
        <v>8.04202015986</v>
      </c>
      <c r="J31" s="42">
        <v>8.146136738153</v>
      </c>
    </row>
    <row r="32" spans="1:10" ht="12.75">
      <c r="A32" s="25"/>
      <c r="B32" s="40"/>
      <c r="C32" s="41"/>
      <c r="D32" s="41"/>
      <c r="E32" s="41"/>
      <c r="F32" s="41"/>
      <c r="G32" s="41"/>
      <c r="H32" s="41"/>
      <c r="I32" s="41"/>
      <c r="J32" s="42"/>
    </row>
    <row r="33" spans="1:10" ht="12.75">
      <c r="A33" s="15" t="s">
        <v>67</v>
      </c>
      <c r="B33" s="40">
        <v>31.313909865277996</v>
      </c>
      <c r="C33" s="41">
        <v>34.216766217616</v>
      </c>
      <c r="D33" s="41">
        <v>31.671973472806002</v>
      </c>
      <c r="E33" s="41">
        <v>32.77500000000099</v>
      </c>
      <c r="F33" s="41">
        <v>35.229106798884004</v>
      </c>
      <c r="G33" s="41">
        <v>38.20297883768499</v>
      </c>
      <c r="H33" s="41">
        <v>39.440328124128</v>
      </c>
      <c r="I33" s="41">
        <v>40.457572277222006</v>
      </c>
      <c r="J33" s="42">
        <v>37.720997542835</v>
      </c>
    </row>
    <row r="34" spans="1:10" ht="12.75">
      <c r="A34" s="15"/>
      <c r="B34" s="40"/>
      <c r="C34" s="41"/>
      <c r="D34" s="41"/>
      <c r="E34" s="41"/>
      <c r="F34" s="41"/>
      <c r="G34" s="41"/>
      <c r="H34" s="41"/>
      <c r="I34" s="41"/>
      <c r="J34" s="42"/>
    </row>
    <row r="35" spans="1:10" ht="13.5">
      <c r="A35" s="15" t="s">
        <v>262</v>
      </c>
      <c r="B35" s="40">
        <v>185.54859870961</v>
      </c>
      <c r="C35" s="41">
        <v>169.70702768928197</v>
      </c>
      <c r="D35" s="41">
        <v>118.98554303902301</v>
      </c>
      <c r="E35" s="41">
        <v>122.36195656629299</v>
      </c>
      <c r="F35" s="41">
        <v>148.848963575823</v>
      </c>
      <c r="G35" s="41">
        <v>188.970429698634</v>
      </c>
      <c r="H35" s="41">
        <v>188.16493461042697</v>
      </c>
      <c r="I35" s="41">
        <v>191.61969622156101</v>
      </c>
      <c r="J35" s="42">
        <v>187.94429817510695</v>
      </c>
    </row>
    <row r="36" spans="1:10" ht="12.75">
      <c r="A36" s="12" t="s">
        <v>6</v>
      </c>
      <c r="B36" s="40"/>
      <c r="C36" s="41"/>
      <c r="D36" s="41"/>
      <c r="E36" s="41"/>
      <c r="F36" s="41"/>
      <c r="G36" s="41"/>
      <c r="H36" s="41"/>
      <c r="I36" s="41"/>
      <c r="J36" s="42"/>
    </row>
    <row r="37" spans="1:10" ht="12.75">
      <c r="A37" s="14" t="s">
        <v>4</v>
      </c>
      <c r="B37" s="80">
        <v>30.803336122163998</v>
      </c>
      <c r="C37" s="81">
        <v>34.6124176829</v>
      </c>
      <c r="D37" s="81">
        <v>43.33320193264699</v>
      </c>
      <c r="E37" s="81">
        <v>45.014</v>
      </c>
      <c r="F37" s="81">
        <v>47.67965902781899</v>
      </c>
      <c r="G37" s="81">
        <v>55.744687623386</v>
      </c>
      <c r="H37" s="81">
        <v>62.440861354445</v>
      </c>
      <c r="I37" s="81">
        <v>67.063772209881</v>
      </c>
      <c r="J37" s="82">
        <v>62.750036015487</v>
      </c>
    </row>
    <row r="38" spans="1:9" ht="12.75">
      <c r="A38" s="15"/>
      <c r="B38" s="10"/>
      <c r="C38" s="10"/>
      <c r="D38" s="10"/>
      <c r="E38" s="10"/>
      <c r="F38" s="10"/>
      <c r="G38" s="10"/>
      <c r="H38" s="10"/>
      <c r="I38" s="10"/>
    </row>
    <row r="39" spans="1:6" ht="12.75">
      <c r="A39" s="17" t="s">
        <v>106</v>
      </c>
      <c r="B39" s="19" t="s">
        <v>239</v>
      </c>
      <c r="C39" s="19"/>
      <c r="D39" s="19"/>
      <c r="E39" s="19"/>
      <c r="F39" s="19"/>
    </row>
    <row r="40" spans="1:6" ht="12.75">
      <c r="A40" s="18" t="s">
        <v>107</v>
      </c>
      <c r="B40" s="19" t="s">
        <v>340</v>
      </c>
      <c r="C40" s="19"/>
      <c r="D40" s="19"/>
      <c r="E40" s="19"/>
      <c r="F40" s="19"/>
    </row>
    <row r="41" spans="1:6" ht="12.75">
      <c r="A41" s="18"/>
      <c r="B41" s="19" t="s">
        <v>341</v>
      </c>
      <c r="C41" s="19"/>
      <c r="D41" s="19"/>
      <c r="E41" s="19"/>
      <c r="F41" s="19"/>
    </row>
    <row r="42" spans="1:6" ht="12.75">
      <c r="A42" s="18" t="s">
        <v>108</v>
      </c>
      <c r="B42" s="19" t="s">
        <v>24</v>
      </c>
      <c r="C42" s="19"/>
      <c r="D42" s="19"/>
      <c r="E42" s="19"/>
      <c r="F42" s="19"/>
    </row>
    <row r="43" spans="1:6" ht="12.75">
      <c r="A43" s="19" t="s">
        <v>62</v>
      </c>
      <c r="B43" s="19"/>
      <c r="C43" s="19"/>
      <c r="D43" s="19"/>
      <c r="E43" s="19"/>
      <c r="F43" s="19"/>
    </row>
  </sheetData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B26" sqref="B26"/>
    </sheetView>
  </sheetViews>
  <sheetFormatPr defaultColWidth="9.140625" defaultRowHeight="12.75"/>
  <cols>
    <col min="1" max="1" width="32.421875" style="0" customWidth="1"/>
    <col min="2" max="10" width="10.7109375" style="0" customWidth="1"/>
  </cols>
  <sheetData>
    <row r="1" spans="1:2" ht="12.75">
      <c r="A1" s="1" t="s">
        <v>87</v>
      </c>
      <c r="B1" s="26" t="s">
        <v>333</v>
      </c>
    </row>
    <row r="2" ht="12.75">
      <c r="A2" s="1"/>
    </row>
    <row r="3" spans="1:10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1" t="s">
        <v>257</v>
      </c>
    </row>
    <row r="4" spans="2:10" ht="12.75">
      <c r="B4" s="5" t="s">
        <v>1</v>
      </c>
      <c r="C4" s="6"/>
      <c r="D4" s="6"/>
      <c r="E4" s="6"/>
      <c r="F4" s="6"/>
      <c r="G4" s="6"/>
      <c r="H4" s="6"/>
      <c r="I4" s="6"/>
      <c r="J4" s="7"/>
    </row>
    <row r="5" spans="1:17" ht="12.75">
      <c r="A5" s="8" t="s">
        <v>38</v>
      </c>
      <c r="B5" s="31">
        <v>2144.3861283853107</v>
      </c>
      <c r="C5" s="32">
        <v>2246.9101495996874</v>
      </c>
      <c r="D5" s="32">
        <v>2240.631133105348</v>
      </c>
      <c r="E5" s="32">
        <v>2268.70326815002</v>
      </c>
      <c r="F5" s="32">
        <v>2428.2967488541003</v>
      </c>
      <c r="G5" s="32">
        <v>2552.9401618885076</v>
      </c>
      <c r="H5" s="32">
        <v>2771.239491692771</v>
      </c>
      <c r="I5" s="32">
        <v>2951.114323963593</v>
      </c>
      <c r="J5" s="33">
        <v>2958.3804041447825</v>
      </c>
      <c r="M5" s="24"/>
      <c r="N5" s="24"/>
      <c r="O5" s="24"/>
      <c r="P5" s="24"/>
      <c r="Q5" s="24"/>
    </row>
    <row r="6" spans="1:17" ht="12.75">
      <c r="A6" s="15" t="s">
        <v>69</v>
      </c>
      <c r="B6" s="34">
        <v>1475.5823233777508</v>
      </c>
      <c r="C6" s="35">
        <v>1612.95741846936</v>
      </c>
      <c r="D6" s="35">
        <v>1640.9426985632658</v>
      </c>
      <c r="E6" s="35">
        <v>1611.3300895210452</v>
      </c>
      <c r="F6" s="35">
        <v>1675.6782050574975</v>
      </c>
      <c r="G6" s="35">
        <v>1750.438827389548</v>
      </c>
      <c r="H6" s="35">
        <v>1937.279385273811</v>
      </c>
      <c r="I6" s="35">
        <v>2075.519537478178</v>
      </c>
      <c r="J6" s="36">
        <v>2111.7784356275124</v>
      </c>
      <c r="M6" s="24"/>
      <c r="N6" s="24"/>
      <c r="O6" s="24"/>
      <c r="P6" s="24"/>
      <c r="Q6" s="24"/>
    </row>
    <row r="7" spans="1:17" ht="12.75">
      <c r="A7" s="15" t="s">
        <v>71</v>
      </c>
      <c r="B7" s="34">
        <v>668.8038050075601</v>
      </c>
      <c r="C7" s="35">
        <v>633.952731130328</v>
      </c>
      <c r="D7" s="35">
        <v>599.688434542084</v>
      </c>
      <c r="E7" s="35">
        <v>657.373178628974</v>
      </c>
      <c r="F7" s="35">
        <v>752.6185437966029</v>
      </c>
      <c r="G7" s="35">
        <v>802.50133449896</v>
      </c>
      <c r="H7" s="35">
        <v>833.960106418959</v>
      </c>
      <c r="I7" s="35">
        <v>875.5947864854157</v>
      </c>
      <c r="J7" s="36">
        <v>846.6019685172699</v>
      </c>
      <c r="M7" s="24"/>
      <c r="N7" s="24"/>
      <c r="O7" s="24"/>
      <c r="P7" s="24"/>
      <c r="Q7" s="24"/>
    </row>
    <row r="8" spans="1:10" ht="12.75">
      <c r="A8" s="20"/>
      <c r="B8" s="34"/>
      <c r="C8" s="35"/>
      <c r="D8" s="35"/>
      <c r="E8" s="35"/>
      <c r="F8" s="35"/>
      <c r="G8" s="35"/>
      <c r="H8" s="35"/>
      <c r="I8" s="35"/>
      <c r="J8" s="36"/>
    </row>
    <row r="9" spans="1:10" ht="12.75">
      <c r="A9" s="12" t="s">
        <v>64</v>
      </c>
      <c r="B9" s="40">
        <v>1841.6795493997133</v>
      </c>
      <c r="C9" s="41">
        <v>1944.5893421984429</v>
      </c>
      <c r="D9" s="41">
        <v>1985.7809613654554</v>
      </c>
      <c r="E9" s="41">
        <v>2002.1440258096882</v>
      </c>
      <c r="F9" s="41">
        <v>2130.211857874856</v>
      </c>
      <c r="G9" s="41">
        <v>2210.63646458514</v>
      </c>
      <c r="H9" s="41">
        <v>2414.8441926305536</v>
      </c>
      <c r="I9" s="41">
        <v>2584.18682566973</v>
      </c>
      <c r="J9" s="42">
        <v>2584.1415211253816</v>
      </c>
    </row>
    <row r="10" spans="1:10" ht="12.75">
      <c r="A10" s="14" t="s">
        <v>69</v>
      </c>
      <c r="B10" s="40">
        <v>1327.0342991896023</v>
      </c>
      <c r="C10" s="41">
        <v>1450.8995026405648</v>
      </c>
      <c r="D10" s="41">
        <v>1469.884597501997</v>
      </c>
      <c r="E10" s="41">
        <v>1431.4969583072789</v>
      </c>
      <c r="F10" s="41">
        <v>1477.4877296433513</v>
      </c>
      <c r="G10" s="41">
        <v>1524.110151139078</v>
      </c>
      <c r="H10" s="41">
        <v>1706.5613310564895</v>
      </c>
      <c r="I10" s="41">
        <v>1838.8170163358686</v>
      </c>
      <c r="J10" s="42">
        <v>1880.4981337136464</v>
      </c>
    </row>
    <row r="11" spans="1:10" ht="12.75">
      <c r="A11" s="14" t="s">
        <v>71</v>
      </c>
      <c r="B11" s="40">
        <v>514.6452502101112</v>
      </c>
      <c r="C11" s="41">
        <v>493.68983955787803</v>
      </c>
      <c r="D11" s="41">
        <v>515.896363863458</v>
      </c>
      <c r="E11" s="41">
        <v>570.647067502409</v>
      </c>
      <c r="F11" s="41">
        <v>652.724128231505</v>
      </c>
      <c r="G11" s="41">
        <v>686.5263134460621</v>
      </c>
      <c r="H11" s="41">
        <v>708.2828615740641</v>
      </c>
      <c r="I11" s="41">
        <v>745.3698093338619</v>
      </c>
      <c r="J11" s="42">
        <v>703.6433874117341</v>
      </c>
    </row>
    <row r="12" spans="1:10" ht="12.75">
      <c r="A12" s="13"/>
      <c r="B12" s="40"/>
      <c r="C12" s="41"/>
      <c r="D12" s="41"/>
      <c r="E12" s="41"/>
      <c r="F12" s="41"/>
      <c r="G12" s="41"/>
      <c r="H12" s="41"/>
      <c r="I12" s="41"/>
      <c r="J12" s="42"/>
    </row>
    <row r="13" spans="1:10" ht="15">
      <c r="A13" s="12" t="s">
        <v>263</v>
      </c>
      <c r="B13" s="40">
        <v>96.230311858939</v>
      </c>
      <c r="C13" s="41">
        <v>104.949708731686</v>
      </c>
      <c r="D13" s="41">
        <v>106.59921121596498</v>
      </c>
      <c r="E13" s="41">
        <v>111.42228577403701</v>
      </c>
      <c r="F13" s="41">
        <v>112.47018064100502</v>
      </c>
      <c r="G13" s="41">
        <v>108.810963242505</v>
      </c>
      <c r="H13" s="41">
        <v>114.228851067886</v>
      </c>
      <c r="I13" s="41">
        <v>114.23591716063001</v>
      </c>
      <c r="J13" s="42">
        <v>124.79170050772498</v>
      </c>
    </row>
    <row r="14" spans="1:10" ht="12.75">
      <c r="A14" s="14" t="s">
        <v>69</v>
      </c>
      <c r="B14" s="40">
        <v>77.668428466611</v>
      </c>
      <c r="C14" s="41">
        <v>85.906846826707</v>
      </c>
      <c r="D14" s="41">
        <v>89.33637717263198</v>
      </c>
      <c r="E14" s="41">
        <v>93.432910653703</v>
      </c>
      <c r="F14" s="41">
        <v>93.96779707274</v>
      </c>
      <c r="G14" s="41">
        <v>91.060531160881</v>
      </c>
      <c r="H14" s="41">
        <v>95.984083399252</v>
      </c>
      <c r="I14" s="41">
        <v>98.827464347872</v>
      </c>
      <c r="J14" s="42">
        <v>102.788897589882</v>
      </c>
    </row>
    <row r="15" spans="1:10" ht="12.75">
      <c r="A15" s="25" t="s">
        <v>71</v>
      </c>
      <c r="B15" s="40">
        <v>18.561883392328</v>
      </c>
      <c r="C15" s="41">
        <v>19.042861904979</v>
      </c>
      <c r="D15" s="41">
        <v>17.262834043333</v>
      </c>
      <c r="E15" s="41">
        <v>17.989375120334</v>
      </c>
      <c r="F15" s="41">
        <v>18.502383568265003</v>
      </c>
      <c r="G15" s="41">
        <v>17.750432081623998</v>
      </c>
      <c r="H15" s="41">
        <v>18.244767668634</v>
      </c>
      <c r="I15" s="41">
        <v>15.408452812758</v>
      </c>
      <c r="J15" s="42">
        <v>22.002802917843</v>
      </c>
    </row>
    <row r="16" spans="1:10" ht="12.75">
      <c r="A16" s="20"/>
      <c r="B16" s="34"/>
      <c r="C16" s="35"/>
      <c r="D16" s="35"/>
      <c r="E16" s="35"/>
      <c r="F16" s="35"/>
      <c r="G16" s="35"/>
      <c r="H16" s="35"/>
      <c r="I16" s="35"/>
      <c r="J16" s="36"/>
    </row>
    <row r="17" spans="1:10" ht="12.75">
      <c r="A17" s="15" t="s">
        <v>67</v>
      </c>
      <c r="B17" s="34">
        <v>28.680999999999</v>
      </c>
      <c r="C17" s="35">
        <v>32.291999999999994</v>
      </c>
      <c r="D17" s="35">
        <v>30.889</v>
      </c>
      <c r="E17" s="35">
        <v>32.77500000000099</v>
      </c>
      <c r="F17" s="35">
        <v>34.982999999999</v>
      </c>
      <c r="G17" s="35">
        <v>38.110999999998995</v>
      </c>
      <c r="H17" s="35">
        <v>41.12400000000101</v>
      </c>
      <c r="I17" s="35">
        <v>43.424</v>
      </c>
      <c r="J17" s="36">
        <v>41.29649999999801</v>
      </c>
    </row>
    <row r="18" spans="1:10" ht="12.75">
      <c r="A18" s="14" t="s">
        <v>69</v>
      </c>
      <c r="B18" s="34">
        <v>21.608972602739</v>
      </c>
      <c r="C18" s="35">
        <v>24.329589041096</v>
      </c>
      <c r="D18" s="35">
        <v>23.272534246576004</v>
      </c>
      <c r="E18" s="35">
        <v>24.693493150686002</v>
      </c>
      <c r="F18" s="35">
        <v>26.35705479452</v>
      </c>
      <c r="G18" s="35">
        <v>28.979985265855</v>
      </c>
      <c r="H18" s="35">
        <v>31.099719381689997</v>
      </c>
      <c r="I18" s="35">
        <v>32.839077288941</v>
      </c>
      <c r="J18" s="36">
        <v>31.230171224731002</v>
      </c>
    </row>
    <row r="19" spans="1:10" ht="12.75">
      <c r="A19" s="25" t="s">
        <v>71</v>
      </c>
      <c r="B19" s="34">
        <v>7.072027397259999</v>
      </c>
      <c r="C19" s="35">
        <v>7.962410958904</v>
      </c>
      <c r="D19" s="35">
        <v>7.6164657534239995</v>
      </c>
      <c r="E19" s="35">
        <v>8.081506849315</v>
      </c>
      <c r="F19" s="35">
        <v>8.625945205479</v>
      </c>
      <c r="G19" s="35">
        <v>9.131014734144001</v>
      </c>
      <c r="H19" s="35">
        <v>10.024280618311002</v>
      </c>
      <c r="I19" s="35">
        <v>10.584922711059</v>
      </c>
      <c r="J19" s="36">
        <v>10.066328775267001</v>
      </c>
    </row>
    <row r="20" spans="1:10" ht="12.75">
      <c r="A20" s="25"/>
      <c r="B20" s="34"/>
      <c r="C20" s="35"/>
      <c r="D20" s="35"/>
      <c r="E20" s="35"/>
      <c r="F20" s="35"/>
      <c r="G20" s="35"/>
      <c r="H20" s="35"/>
      <c r="I20" s="35"/>
      <c r="J20" s="36"/>
    </row>
    <row r="21" spans="1:10" ht="13.5">
      <c r="A21" s="15" t="s">
        <v>262</v>
      </c>
      <c r="B21" s="34">
        <v>177.79526712665998</v>
      </c>
      <c r="C21" s="35">
        <v>165.07909866955902</v>
      </c>
      <c r="D21" s="35">
        <v>117.361960523929</v>
      </c>
      <c r="E21" s="35">
        <v>122.36195656629299</v>
      </c>
      <c r="F21" s="35">
        <v>150.631710338241</v>
      </c>
      <c r="G21" s="35">
        <v>195.381734060864</v>
      </c>
      <c r="H21" s="35">
        <v>201.042447994329</v>
      </c>
      <c r="I21" s="35">
        <v>209.267581133233</v>
      </c>
      <c r="J21" s="36">
        <v>208.15068251167898</v>
      </c>
    </row>
    <row r="22" spans="1:10" ht="12.75">
      <c r="A22" s="25" t="s">
        <v>69</v>
      </c>
      <c r="B22" s="34">
        <v>49.270623118799</v>
      </c>
      <c r="C22" s="35">
        <v>51.821479960991994</v>
      </c>
      <c r="D22" s="35">
        <v>58.44918964206001</v>
      </c>
      <c r="E22" s="35">
        <v>61.706727409376995</v>
      </c>
      <c r="F22" s="35">
        <v>77.86562354688701</v>
      </c>
      <c r="G22" s="35">
        <v>106.28815982373399</v>
      </c>
      <c r="H22" s="35">
        <v>103.63425143637899</v>
      </c>
      <c r="I22" s="35">
        <v>105.03597950549599</v>
      </c>
      <c r="J22" s="36">
        <v>97.26123309925299</v>
      </c>
    </row>
    <row r="23" spans="1:10" ht="12.75">
      <c r="A23" s="25" t="s">
        <v>71</v>
      </c>
      <c r="B23" s="37">
        <v>128.524644007861</v>
      </c>
      <c r="C23" s="38">
        <v>113.25761870856698</v>
      </c>
      <c r="D23" s="38">
        <v>58.912770881869</v>
      </c>
      <c r="E23" s="38">
        <v>60.65522915691601</v>
      </c>
      <c r="F23" s="38">
        <v>72.76608679135401</v>
      </c>
      <c r="G23" s="38">
        <v>89.09357423713001</v>
      </c>
      <c r="H23" s="38">
        <v>97.40819655795</v>
      </c>
      <c r="I23" s="38">
        <v>104.23160162773699</v>
      </c>
      <c r="J23" s="39">
        <v>110.889449412426</v>
      </c>
    </row>
    <row r="24" spans="1:9" ht="12.75">
      <c r="A24" s="20"/>
      <c r="B24" s="10"/>
      <c r="C24" s="10"/>
      <c r="D24" s="10"/>
      <c r="E24" s="10"/>
      <c r="F24" s="10"/>
      <c r="G24" s="10"/>
      <c r="H24" s="10"/>
      <c r="I24" s="10"/>
    </row>
    <row r="25" spans="1:4" ht="12.75">
      <c r="A25" s="17" t="s">
        <v>106</v>
      </c>
      <c r="B25" s="19" t="s">
        <v>239</v>
      </c>
      <c r="C25" s="19"/>
      <c r="D25" s="19"/>
    </row>
    <row r="26" spans="1:6" ht="12.75">
      <c r="A26" s="18" t="s">
        <v>107</v>
      </c>
      <c r="B26" s="19" t="s">
        <v>340</v>
      </c>
      <c r="C26" s="19"/>
      <c r="D26" s="19"/>
      <c r="E26" s="19"/>
      <c r="F26" s="19"/>
    </row>
    <row r="27" spans="1:6" ht="12.75">
      <c r="A27" s="18"/>
      <c r="B27" s="19" t="s">
        <v>341</v>
      </c>
      <c r="C27" s="19"/>
      <c r="D27" s="19"/>
      <c r="E27" s="19"/>
      <c r="F27" s="19"/>
    </row>
    <row r="28" spans="1:4" ht="12.75">
      <c r="A28" s="18" t="s">
        <v>108</v>
      </c>
      <c r="B28" s="19" t="s">
        <v>24</v>
      </c>
      <c r="C28" s="19"/>
      <c r="D28" s="19"/>
    </row>
    <row r="29" ht="12.75">
      <c r="A29" s="19" t="s">
        <v>62</v>
      </c>
    </row>
    <row r="31" ht="12.75">
      <c r="A31" s="2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F35" sqref="F35"/>
    </sheetView>
  </sheetViews>
  <sheetFormatPr defaultColWidth="9.140625" defaultRowHeight="12.75"/>
  <cols>
    <col min="1" max="1" width="35.28125" style="0" customWidth="1"/>
    <col min="2" max="10" width="9.7109375" style="0" customWidth="1"/>
  </cols>
  <sheetData>
    <row r="1" spans="1:9" ht="12.75">
      <c r="A1" s="1" t="s">
        <v>88</v>
      </c>
      <c r="B1" s="2" t="s">
        <v>11</v>
      </c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0" ht="13.5">
      <c r="A3" s="1"/>
      <c r="B3" s="69">
        <v>2002</v>
      </c>
      <c r="C3" s="70">
        <v>2003</v>
      </c>
      <c r="D3" s="70">
        <v>2004</v>
      </c>
      <c r="E3" s="70">
        <v>2005</v>
      </c>
      <c r="F3" s="70">
        <v>2006</v>
      </c>
      <c r="G3" s="70">
        <v>2007</v>
      </c>
      <c r="H3" s="70">
        <v>2008</v>
      </c>
      <c r="I3" s="70">
        <v>2009</v>
      </c>
      <c r="J3" s="71" t="s">
        <v>257</v>
      </c>
    </row>
    <row r="4" spans="1:14" ht="12.75">
      <c r="A4" s="1"/>
      <c r="B4" s="27" t="s">
        <v>1</v>
      </c>
      <c r="C4" s="28"/>
      <c r="D4" s="28"/>
      <c r="E4" s="28"/>
      <c r="F4" s="28"/>
      <c r="G4" s="28"/>
      <c r="H4" s="28"/>
      <c r="I4" s="28"/>
      <c r="J4" s="29"/>
      <c r="K4" s="119"/>
      <c r="L4" s="119"/>
      <c r="M4" s="119"/>
      <c r="N4" s="119"/>
    </row>
    <row r="5" spans="1:14" ht="12.75">
      <c r="A5" s="8" t="s">
        <v>38</v>
      </c>
      <c r="B5" s="31">
        <v>502.3031385587609</v>
      </c>
      <c r="C5" s="32">
        <v>546.2933408586682</v>
      </c>
      <c r="D5" s="32">
        <v>599.696481428531</v>
      </c>
      <c r="E5" s="32">
        <v>593.549396400399</v>
      </c>
      <c r="F5" s="32">
        <v>589.9904451466259</v>
      </c>
      <c r="G5" s="32">
        <v>619.205135503796</v>
      </c>
      <c r="H5" s="32">
        <v>669.3781868105409</v>
      </c>
      <c r="I5" s="32">
        <v>714.133495233077</v>
      </c>
      <c r="J5" s="33">
        <v>699.8651930447442</v>
      </c>
      <c r="K5" s="119"/>
      <c r="L5" s="119"/>
      <c r="M5" s="119"/>
      <c r="N5" s="119"/>
    </row>
    <row r="6" spans="1:10" ht="12.75">
      <c r="A6" s="12" t="s">
        <v>7</v>
      </c>
      <c r="B6" s="34">
        <v>424.587</v>
      </c>
      <c r="C6" s="35">
        <v>458.40200000000004</v>
      </c>
      <c r="D6" s="35">
        <v>517.253</v>
      </c>
      <c r="E6" s="35">
        <v>515.99</v>
      </c>
      <c r="F6" s="35">
        <v>520.152</v>
      </c>
      <c r="G6" s="35">
        <v>544.927</v>
      </c>
      <c r="H6" s="35">
        <v>570.903</v>
      </c>
      <c r="I6" s="35">
        <v>611.165</v>
      </c>
      <c r="J6" s="36">
        <v>615.642</v>
      </c>
    </row>
    <row r="7" spans="1:10" ht="13.5">
      <c r="A7" s="15" t="s">
        <v>264</v>
      </c>
      <c r="B7" s="34">
        <v>31.063337918580004</v>
      </c>
      <c r="C7" s="35">
        <v>43.94849102958699</v>
      </c>
      <c r="D7" s="35">
        <v>39.637371494045</v>
      </c>
      <c r="E7" s="35">
        <v>30.100356262346995</v>
      </c>
      <c r="F7" s="35">
        <v>34.351445146626006</v>
      </c>
      <c r="G7" s="35">
        <v>36.756135503795996</v>
      </c>
      <c r="H7" s="35">
        <v>43.002451029536</v>
      </c>
      <c r="I7" s="35">
        <v>44.72200699361199</v>
      </c>
      <c r="J7" s="36">
        <v>47.274193044743996</v>
      </c>
    </row>
    <row r="8" spans="1:10" ht="12.75">
      <c r="A8" s="15" t="s">
        <v>8</v>
      </c>
      <c r="B8" s="37">
        <v>46.652800640181</v>
      </c>
      <c r="C8" s="38">
        <v>43.942849829081</v>
      </c>
      <c r="D8" s="38">
        <v>42.806109934486</v>
      </c>
      <c r="E8" s="38">
        <v>47.459040138051996</v>
      </c>
      <c r="F8" s="38">
        <v>35.486999999999995</v>
      </c>
      <c r="G8" s="38">
        <v>37.522000000000006</v>
      </c>
      <c r="H8" s="38">
        <v>55.472735781005</v>
      </c>
      <c r="I8" s="38">
        <v>58.246488239464995</v>
      </c>
      <c r="J8" s="39">
        <v>36.949</v>
      </c>
    </row>
    <row r="9" spans="1:10" ht="12.75">
      <c r="A9" s="1"/>
      <c r="B9" s="75" t="s">
        <v>26</v>
      </c>
      <c r="C9" s="76"/>
      <c r="D9" s="76"/>
      <c r="E9" s="76"/>
      <c r="F9" s="76"/>
      <c r="G9" s="76"/>
      <c r="H9" s="76"/>
      <c r="I9" s="76"/>
      <c r="J9" s="77"/>
    </row>
    <row r="10" spans="1:10" ht="12.75">
      <c r="A10" s="8" t="s">
        <v>38</v>
      </c>
      <c r="B10" s="31">
        <v>532.266526568011</v>
      </c>
      <c r="C10" s="32">
        <v>563.7684349439991</v>
      </c>
      <c r="D10" s="32">
        <v>608.4643087899399</v>
      </c>
      <c r="E10" s="32">
        <v>593.549396400399</v>
      </c>
      <c r="F10" s="32">
        <v>581.975209936532</v>
      </c>
      <c r="G10" s="32">
        <v>598.882311529607</v>
      </c>
      <c r="H10" s="32">
        <v>624.3010600775771</v>
      </c>
      <c r="I10" s="32">
        <v>648.938004749861</v>
      </c>
      <c r="J10" s="33">
        <v>624.7646941011352</v>
      </c>
    </row>
    <row r="11" spans="1:10" ht="12.75">
      <c r="A11" s="12" t="s">
        <v>7</v>
      </c>
      <c r="B11" s="34">
        <v>449.286407256556</v>
      </c>
      <c r="C11" s="35">
        <v>473.083170019487</v>
      </c>
      <c r="D11" s="35">
        <v>524.66050294606</v>
      </c>
      <c r="E11" s="35">
        <v>515.99</v>
      </c>
      <c r="F11" s="35">
        <v>512.8805458872021</v>
      </c>
      <c r="G11" s="35">
        <v>527.161083414567</v>
      </c>
      <c r="H11" s="35">
        <v>532.646104741905</v>
      </c>
      <c r="I11" s="35">
        <v>555.238366191104</v>
      </c>
      <c r="J11" s="36">
        <v>549.15204169947</v>
      </c>
    </row>
    <row r="12" spans="1:10" ht="13.5">
      <c r="A12" s="15" t="s">
        <v>264</v>
      </c>
      <c r="B12" s="40">
        <v>32.920682010454996</v>
      </c>
      <c r="C12" s="41">
        <v>45.06507898710501</v>
      </c>
      <c r="D12" s="41">
        <v>40.29013822176601</v>
      </c>
      <c r="E12" s="41">
        <v>30.100356262346995</v>
      </c>
      <c r="F12" s="41">
        <v>34.00611772117699</v>
      </c>
      <c r="G12" s="41">
        <v>35.69428416575299</v>
      </c>
      <c r="H12" s="41">
        <v>40.102059000498</v>
      </c>
      <c r="I12" s="41">
        <v>40.987789361087</v>
      </c>
      <c r="J12" s="42">
        <v>42.174583002572</v>
      </c>
    </row>
    <row r="13" spans="1:10" ht="12.75">
      <c r="A13" s="15" t="s">
        <v>8</v>
      </c>
      <c r="B13" s="43">
        <v>50.059437300999996</v>
      </c>
      <c r="C13" s="44">
        <v>45.620185937407</v>
      </c>
      <c r="D13" s="44">
        <v>43.513667622114</v>
      </c>
      <c r="E13" s="44">
        <v>47.459040138051996</v>
      </c>
      <c r="F13" s="44">
        <v>35.088546328153</v>
      </c>
      <c r="G13" s="44">
        <v>36.026943949287</v>
      </c>
      <c r="H13" s="44">
        <v>51.552896335174</v>
      </c>
      <c r="I13" s="44">
        <v>52.711849197670006</v>
      </c>
      <c r="J13" s="45">
        <v>33.438069399092996</v>
      </c>
    </row>
    <row r="14" ht="12.75">
      <c r="A14" s="17"/>
    </row>
    <row r="15" spans="1:2" ht="12.75">
      <c r="A15" s="17" t="s">
        <v>106</v>
      </c>
      <c r="B15" s="19" t="s">
        <v>239</v>
      </c>
    </row>
    <row r="16" spans="1:2" ht="12.75">
      <c r="A16" s="17" t="s">
        <v>107</v>
      </c>
      <c r="B16" s="72" t="s">
        <v>253</v>
      </c>
    </row>
    <row r="17" ht="12.75">
      <c r="A17" s="19" t="s">
        <v>62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bnaa</dc:creator>
  <cp:keywords/>
  <dc:description/>
  <cp:lastModifiedBy>matl</cp:lastModifiedBy>
  <cp:lastPrinted>2011-08-16T08:14:43Z</cp:lastPrinted>
  <dcterms:created xsi:type="dcterms:W3CDTF">2011-06-30T09:29:43Z</dcterms:created>
  <dcterms:modified xsi:type="dcterms:W3CDTF">2012-10-18T10:47:43Z</dcterms:modified>
  <cp:category/>
  <cp:version/>
  <cp:contentType/>
  <cp:contentStatus/>
</cp:coreProperties>
</file>