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1595" windowHeight="8640" tabRatio="836" activeTab="3"/>
  </bookViews>
  <sheets>
    <sheet name="Toelichting" sheetId="1" r:id="rId1"/>
    <sheet name="Brondata_6.1" sheetId="2" r:id="rId2"/>
    <sheet name="Brondata_6.2" sheetId="3" r:id="rId3"/>
    <sheet name="Dashboard" sheetId="4" r:id="rId4"/>
  </sheets>
  <definedNames>
    <definedName name="_xlnm.Print_Area" localSheetId="3">'Dashboard'!$A$1:$AX$85</definedName>
  </definedNames>
  <calcPr fullCalcOnLoad="1"/>
</workbook>
</file>

<file path=xl/sharedStrings.xml><?xml version="1.0" encoding="utf-8"?>
<sst xmlns="http://schemas.openxmlformats.org/spreadsheetml/2006/main" count="382" uniqueCount="230">
  <si>
    <t>EU-10</t>
  </si>
  <si>
    <t>Kandidaat-lidstaten</t>
  </si>
  <si>
    <t>Bulgarije</t>
  </si>
  <si>
    <t>Totaal</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</si>
  <si>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</si>
  <si>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</si>
  <si>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</si>
  <si>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</si>
  <si>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</si>
  <si>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</si>
  <si>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</si>
  <si>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</si>
  <si>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</si>
  <si>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</si>
  <si>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</si>
  <si>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</si>
  <si>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</si>
  <si>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</si>
  <si>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</si>
  <si>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</si>
  <si>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</si>
  <si>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Verenigd Koninkrijk</t>
  </si>
  <si>
    <t>Ierland</t>
  </si>
  <si>
    <t>Italië</t>
  </si>
  <si>
    <t>Luxemburg</t>
  </si>
  <si>
    <t>Malta</t>
  </si>
  <si>
    <t>Oostenrijk</t>
  </si>
  <si>
    <t>Portugal</t>
  </si>
  <si>
    <t>Spanje</t>
  </si>
  <si>
    <t>Zweden</t>
  </si>
  <si>
    <t>Kroatië</t>
  </si>
  <si>
    <t>Macedonië</t>
  </si>
  <si>
    <t>Montenegro</t>
  </si>
  <si>
    <t>Servië</t>
  </si>
  <si>
    <t>Turkije</t>
  </si>
  <si>
    <t>EU-26</t>
  </si>
  <si>
    <t>w.v. export uitkering</t>
  </si>
  <si>
    <t>Onbekend</t>
  </si>
  <si>
    <t>overig</t>
  </si>
  <si>
    <t xml:space="preserve">  EU-10</t>
  </si>
  <si>
    <t>Overig</t>
  </si>
  <si>
    <t>w.v. nationaliteit</t>
  </si>
  <si>
    <t>kandidaat-lidstaten</t>
  </si>
  <si>
    <t>Woonland</t>
  </si>
  <si>
    <t>Herkomstland</t>
  </si>
  <si>
    <t>Nederland</t>
  </si>
  <si>
    <t>EU26</t>
  </si>
  <si>
    <t>EU10</t>
  </si>
  <si>
    <t>Ijsland</t>
  </si>
  <si>
    <t>w.v. geen export uitkering</t>
  </si>
  <si>
    <t>onbekend</t>
  </si>
  <si>
    <t>2011_totaal</t>
  </si>
  <si>
    <t>Herkomst</t>
  </si>
  <si>
    <t>2011_export</t>
  </si>
  <si>
    <t>2011_woonland_EU26</t>
  </si>
  <si>
    <t>2011_woonland_EU10</t>
  </si>
  <si>
    <t>2011_woonland_kandidaat</t>
  </si>
  <si>
    <t>2011_geen_export</t>
  </si>
  <si>
    <t>2012_totaal</t>
  </si>
  <si>
    <t>2012_export</t>
  </si>
  <si>
    <t>2012_woonland_EU26</t>
  </si>
  <si>
    <t>2012_woonland_EU10</t>
  </si>
  <si>
    <t>2012_woonland_kandidaat</t>
  </si>
  <si>
    <t>2012_geen_export</t>
  </si>
  <si>
    <t>2011_woonland_overig</t>
  </si>
  <si>
    <t>2012_woonland_overig</t>
  </si>
  <si>
    <t>OVERZICHT HERKOMSTNUMMERS</t>
  </si>
  <si>
    <t>INVOER</t>
  </si>
  <si>
    <t>Nummer</t>
  </si>
  <si>
    <t>A</t>
  </si>
  <si>
    <t>B</t>
  </si>
  <si>
    <t>C</t>
  </si>
  <si>
    <t>Herkomst A</t>
  </si>
  <si>
    <t>Herkomst B</t>
  </si>
  <si>
    <t>Herkomst C</t>
  </si>
  <si>
    <t xml:space="preserve">  w.v. woonland</t>
  </si>
  <si>
    <t xml:space="preserve">    EU-26 (excl. EU-10) </t>
  </si>
  <si>
    <t xml:space="preserve">    EU-10</t>
  </si>
  <si>
    <t>Nationaliteit</t>
  </si>
  <si>
    <t>woonland</t>
  </si>
  <si>
    <t>woonland_naam</t>
  </si>
  <si>
    <t>Woonland A</t>
  </si>
  <si>
    <t>Woonland B</t>
  </si>
  <si>
    <t>Woonland C</t>
  </si>
  <si>
    <t>In peiljaar 2011</t>
  </si>
  <si>
    <t>w.v. herkomst</t>
  </si>
  <si>
    <t xml:space="preserve">    Kandidaat-lidstaten</t>
  </si>
  <si>
    <t xml:space="preserve">  EU-26 (excl. EU-10) </t>
  </si>
  <si>
    <t xml:space="preserve">  Kandidaat-lidstaten</t>
  </si>
  <si>
    <t xml:space="preserve">  Nederland</t>
  </si>
  <si>
    <t xml:space="preserve">  Overig</t>
  </si>
  <si>
    <t xml:space="preserve">  Onbekend</t>
  </si>
  <si>
    <t>Herkomst onbekend</t>
  </si>
  <si>
    <t>EU-26_nat</t>
  </si>
  <si>
    <t>EU-10_nat</t>
  </si>
  <si>
    <t>kandidaat-lidstaten_nat</t>
  </si>
  <si>
    <t>Nederlands_nat</t>
  </si>
  <si>
    <t>overig_nat</t>
  </si>
  <si>
    <t>onbekend_nat</t>
  </si>
  <si>
    <t xml:space="preserve">       In peiljaar 2011</t>
  </si>
  <si>
    <t xml:space="preserve">             In peiljaar 2012</t>
  </si>
  <si>
    <t>Nationaliteit, EU-26 (excl. EU-10)</t>
  </si>
  <si>
    <t>Nationaliteit, EU-10</t>
  </si>
  <si>
    <t>Nationaliteit, kandidaat-lidstaten</t>
  </si>
  <si>
    <t>Nationaliteit, Nederlands</t>
  </si>
  <si>
    <t>Nationaliteit, overig</t>
  </si>
  <si>
    <t>Nationaliteit, onbekend</t>
  </si>
  <si>
    <t>Gemiddeld aantal lopende ZW-uitkeringen uitgesplitst naar herkomst, woonland en export van de uitkering, 2011 en 2012</t>
  </si>
  <si>
    <t>In peiljaar 2012</t>
  </si>
  <si>
    <t>Gemiddeld aantal lopende ZW-uitkeringen uitgesplitst naar woonland, herkomst en nationaliteit, 2011 en 2012</t>
  </si>
  <si>
    <t>Herkomst onbekend: gemiddeld aantal lopende ZW-uitkeringen met herkomst onbekend, uitgesplitst naar woonland en nationaliteit, 2011 en 2012</t>
  </si>
  <si>
    <t>1) ZW is berekend over alle maanden van verslagjaar 2011 en 2012. Tussen 2011 en 2012 verschilt de manier waarop export uitkeringen zijn vastgesteld, zie technische toelichting voor verdere informatie.</t>
  </si>
  <si>
    <t xml:space="preserve">2) Herkomst kan alleen bepaald worden van de GBA-bevolking. Betreft eerstegeneratieallochtonen.
</t>
  </si>
  <si>
    <t>3) Tweedegeneratie en overige herkomstgroeperingen dan de EU-26 of kandidaat-lidstaten.</t>
  </si>
  <si>
    <t>Toelichting bij de tabellen</t>
  </si>
  <si>
    <t>Inleiding</t>
  </si>
  <si>
    <t>Het ministerie van Sociale Zaken en Werkgelegenheid (SZW) heeft het Centraal Bureau voor de Statistiek (CBS) gevraagd om cijfers te berekenen over migranten in Nederland die afkomstig zijn uit lidstaten van de Europese Unie (EU) exclusief Nederland (EU-26), of kandidaat-lidstaten van de EU. SZW wil weten om hoeveel personen het gaat en of zij hier werken, studeren en/of een werkende partner hebben.
Daarnaast wil het ministerie van SZW weten welke personen een uitkering ontvangen en hoeveel personen daarvan in het buitenland wonen (vanaf nu de exportuitkeringen genoemd). Daarbij ligt de focus ook weer op de personen met als herkomstland of woonland de EU-26 of een kandidaat-lidstaat (zie bijlage 1 voor een specificatie van de landen).
De cijfers betreffen een update van twee sets maatwerktabellen die het CBS eind 2012/ begin 2013 voor het ministerie van SZW heeft samengesteld. De onderzoeken ‘Migrantenmonitor’ en ‘Nederlandse uitkeringen naar herkomst en woonland’ zijn samengevoegd tot één publicatie voor de verslagjaren 2011 en 2012.</t>
  </si>
  <si>
    <t>Populatie</t>
  </si>
  <si>
    <r>
      <rPr>
        <i/>
        <u val="single"/>
        <sz val="10"/>
        <rFont val="Arial"/>
        <family val="2"/>
      </rPr>
      <t>Populatie tabel 1 en 2</t>
    </r>
    <r>
      <rPr>
        <sz val="10"/>
        <rFont val="Arial"/>
        <family val="2"/>
      </rPr>
      <t xml:space="preserve">
De populatie in tabel 1 en 2 bestaat uit personen die afkomstig zijn uit een van de EU-26 lidstaten of kandidaat-lidstaten en die op peilmoment of in de GBA stonden ingeschreven of een baan in loondienst hadden (werknemers). In tabel 1 is het peilmoment van de GBA 31 december 2011. Het peilmoment van de werknemers is de maand december 2011. In tabel 2 is het peilmoment van de GBA de laatste dag van de kwartalen in 2011 en 2012. Het peilmoment van de werknemers is de laatste maand van de kwartalen 2011 en 2012.</t>
    </r>
  </si>
  <si>
    <r>
      <rPr>
        <i/>
        <u val="single"/>
        <sz val="10"/>
        <rFont val="Arial"/>
        <family val="2"/>
      </rPr>
      <t>Populatie tabel 3 en 4</t>
    </r>
    <r>
      <rPr>
        <sz val="10"/>
        <rFont val="Arial"/>
        <family val="2"/>
      </rPr>
      <t xml:space="preserve">
De populatie in tabel 3 en 4 bestaat uit alle personen van 15 jaar en ouder die vanuit Nederland een uitkering ontvangen in december 2012. In tabel 3 worden de volgende uitkeringen meegenomen: WAO, WIA-Wga, WIA-Iva, Wajong, WAZ, WW, TW, WWB (w.o. 18 - 27 jarigen (vroeger de WIJ genoemd) en de WWB 65+ (vroeger de AIO genoemd)), IOAZ, IOAW, AOW en ANW). Tevens wordt op basis van bestanden die zijn opgevraagd bij het UWV onderscheid gemaakt naar personen die wel of geen exportuitkering hebben. Tabel 4 laat alleen de exportuitkeringen zien van de WAO, WIA-Wga, WIA-Iva, Wajong, WAZ, WW, TW, AOW en de ANW.</t>
    </r>
  </si>
  <si>
    <r>
      <rPr>
        <i/>
        <u val="single"/>
        <sz val="10"/>
        <rFont val="Arial"/>
        <family val="2"/>
      </rPr>
      <t>Populatie tabel 5</t>
    </r>
    <r>
      <rPr>
        <sz val="10"/>
        <rFont val="Arial"/>
        <family val="2"/>
      </rPr>
      <t xml:space="preserve">
De populatie in tabel 5 bestaat uit alle kinderen waarvoor AKW in Nederland is aangevraagd in het laatste kwartaal van 2012. De populatie kinderen is uitgesplitst naar de verschillende herkomstgroeperingen en de woonlanden van het kind zelf op 1 oktober 2012.</t>
    </r>
  </si>
  <si>
    <r>
      <rPr>
        <i/>
        <u val="single"/>
        <sz val="10"/>
        <rFont val="Arial"/>
        <family val="2"/>
      </rPr>
      <t>Populatie tabel 7</t>
    </r>
    <r>
      <rPr>
        <sz val="10"/>
        <rFont val="Arial"/>
        <family val="2"/>
      </rPr>
      <t xml:space="preserve">
De populatie in tabel 7 bestaat uit alle personen van 15 tot 65 jaar op 31 december 2012, uitgesplitst naar het hebben van een WW-uitkering en/of WWB/WIJ-uitkering en de herkomstgroepering. Alleen in deze tabel wordt onder herkomst zowel de eerste als de tweede generatie meegenomen.</t>
    </r>
  </si>
  <si>
    <t>Methode en operationalisering</t>
  </si>
  <si>
    <t>Voor dit onderzoek wordt gebruik gemaakt van het Sociaal Statistisch Bestand (SSB) en de polisadministratie 2012. Daarnaast leveren SVB en UWV extra bestanden (AKW, ZW en de exportbestanden). Voor alle cijfers over 2012 geldt dat het om voorlopige cijfers gaat. SVB en UWV zijn verantwoordelijk voor de cijfers over de ZW, de exportuitkeringen en de AKW. Deze cijfers zijn verder niet door het CBS geconfronteerd met andere CBS bronnen.</t>
  </si>
  <si>
    <t>Inschrijfduur GBA</t>
  </si>
  <si>
    <t>Periode waarin iemand is ingeschreven in de GBA. Hierbij wordt in dit onderzoek gekeken naar de eerste datum van inschrijving in de GBA. Personen die in die tussentijd meerdere keren in- en uitgeschreven zijn, worden dus de gehele periode meegeteld.</t>
  </si>
  <si>
    <t>EU-26 landen</t>
  </si>
  <si>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</si>
  <si>
    <t>EU-10 landen</t>
  </si>
  <si>
    <t>Alle EU uitbreidingslanden exclusief Cyprus en Malta: Bulgarije, Estland, Hongarije, Letland, Litouwen, Polen, Roemenië, Slovenië, Slowakije, Tsjechië en voormalig Tsjecho-Slowakije.</t>
  </si>
  <si>
    <t>Kandidaat lidstaten</t>
  </si>
  <si>
    <t>Een kandidaat-lidstaat is een land dat lid wil worden van de Europese Unie en waarvan de aanvraag officieel is aanvaard door de EU. Het betreft de landen: Kroatië, IJsland, Macedonië, Montenegro, Servië en Turkije.</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</si>
  <si>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</si>
  <si>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en in Nederland wonen en/of werken.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 Daarbij wordt de meest recente nationaliteit meegenomen. Tabel 7 vormt een uitzondering. Hierin wordt zowel de eerste als de tweede generatie meegenomen.</t>
  </si>
  <si>
    <t>Ooit ingeschreven in de GBA</t>
  </si>
  <si>
    <t>Personen die op peilmoment niet ingeschreven staan in de GBA, maar wel op een eerder of later tijdstip waardoor herkomstgroepering bekend is.</t>
  </si>
  <si>
    <t>Personen met een baan (werkenden)</t>
  </si>
  <si>
    <t>Personen met een baan in loondienst (werknemers)  of werkend als zelfstandige .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 zij als werknemer geteld om geen dubbeltellingen te krijgen.</t>
  </si>
  <si>
    <t>Personen met een uitkering</t>
  </si>
  <si>
    <t>Personen met een exportuitkering</t>
  </si>
  <si>
    <t>De exportuitkeringen zijn bepaald door het UWV. Zij hebben het CBS bestanden geleverd waarin personen staan die volgens het UWV in het buitenland woonden in de peilmaand waarop ze de uitkering kregen.</t>
  </si>
  <si>
    <t>Verschil met eerder onderzoek</t>
  </si>
  <si>
    <t>De cijfers betreffen een update van twee sets maatwerktabellen die het CBS eind 2012/ begin 2013 voor het ministerie van SZW heeft berekend. De onderzoeken ‘Migrantenmonitor’ en ‘Nederlandse uitkeringen naar herkomst en woonland’ zijn samengevoegd tot één publicatie voor de verslagjaren 2011 en 2012. Het grootste verschil met de eerdere onderzoeken is dat we voor alle kenmerken een peilmaand gebruiken in plaats van een peilmoment (de gehele maand december, of in het geval van tabel 2 de gehele laatste maand van het kwartaal in plaats van de laatste dag van de maand). Een uitzondering vormt de inschrijving in de GBA. Dit peilmoment is wel 31 december 2011 of 2012. Daarnaast zijn ook niet alle kenmerken meegenomen uit de vorige publicaties. Ook zijn de tabellen over uitkeringen alleen berekend op persoonsniveau en niet meer op uitkeringsniveau. Ten slotte zijn alleen uitkeringstabellen opgenomen met informatie over personen met een uitkering en niet over de uitkeringen zelf.</t>
  </si>
  <si>
    <t>Bronbestanden</t>
  </si>
  <si>
    <t>Zie bijlage 2 voor een overzicht van alle bronbestanden.</t>
  </si>
  <si>
    <t>Opmerkingen bij de tabellen</t>
  </si>
  <si>
    <t>Afronding</t>
  </si>
  <si>
    <t>In de tabellen zijn de absolute aantallen afgerond op tientallen.</t>
  </si>
  <si>
    <t>Jonge landen</t>
  </si>
  <si>
    <r>
      <t>Personen die geboren zijn in Slovenië, Servië,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Servië is in 2006 onafhankelijk geworden. Tussen 2003 en 2006 vormde Servië een confederatie met Montenegro, daarvoor hoorde het bij Joegoslavië. In dit onderzoek nemen we alleen Servië mee en laten we Servië - Montenegro buiten beschouwing. Hetzelfde principe geldt voor personen</t>
    </r>
    <r>
      <rPr>
        <sz val="10"/>
        <rFont val="Arial"/>
        <family val="2"/>
      </rPr>
      <t xml:space="preserve"> die</t>
    </r>
    <r>
      <rPr>
        <sz val="10"/>
        <rFont val="Arial"/>
        <family val="0"/>
      </rPr>
      <t xml:space="preserve"> zijn geboren in Estland, Letland of Litouwen voor 1991, want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 Hetzelfde geldt voor Servië-Montenegro.</t>
    </r>
  </si>
  <si>
    <t>Tabellen 1A tot en met 5A en 5B</t>
  </si>
  <si>
    <t>De tabellen 1A tot en met 5A en 5B zijn identiek aan de tabellen 1 tot en met 5, maar nu uitgesplitst naar land.</t>
  </si>
  <si>
    <t>Tabel 6</t>
  </si>
  <si>
    <t>Methode samenstellen ZW export bestand 2011 en 2012</t>
  </si>
  <si>
    <t>Voor 2011 is het woonland van personen op 31 december 2011 vastgesteld. Van een persoon die op dat moment woonachtig was in het buitenland, wordt verondersteld dat deze persoon enkel export uitkeringen heeft ontvangen in 2011. In 2012 is het woonland per maand vastgesteld. Hierdoor kan een persoon in één jaar zowel export als niet-export uitkeringen hebben ontvangen en kan een persoon binnen één jaar meerdere woonlanden hebben.</t>
  </si>
  <si>
    <t>Begrippen</t>
  </si>
  <si>
    <r>
      <t xml:space="preserve">AIO (WWB 65+) – </t>
    </r>
    <r>
      <rPr>
        <sz val="10"/>
        <rFont val="Arial"/>
        <family val="2"/>
      </rPr>
      <t xml:space="preserve"> Aanvullende inkomstenvoorziening ouderen (zie WWB).</t>
    </r>
  </si>
  <si>
    <r>
      <t xml:space="preserve">AKW-uitkering – </t>
    </r>
    <r>
      <rPr>
        <sz val="10"/>
        <rFont val="Arial,BoldItalic"/>
        <family val="0"/>
      </rPr>
      <t>Een uitkering die wordt verstrekt op grond van de algemene kinderbijslagwet. De kinderbijslag biedt een financiële tegemoetkoming in de kosten van het onderhoud van kinderen. Voor kinderen geboren voor 1 januari 1995, is de kinderbijslag afhankelijk van zowel de gezinsgrootte als van de leeftijd van de kinderen. Voor kinderen die geboren zijn op of na 1 januari 1995 krijgen de ouders een vast bedrag, afhankelijk van de leeftijd van het kind.</t>
    </r>
  </si>
  <si>
    <r>
      <t>Allochtoon</t>
    </r>
    <r>
      <rPr>
        <sz val="10"/>
        <rFont val="Arial"/>
        <family val="2"/>
      </rPr>
      <t xml:space="preserve"> – Persoon van wie ten minste één ouder in het buitenland is geboren.</t>
    </r>
  </si>
  <si>
    <r>
      <t xml:space="preserve">ANW-uitkering – </t>
    </r>
    <r>
      <rPr>
        <sz val="10"/>
        <rFont val="Arial,BoldItalic"/>
        <family val="0"/>
      </rPr>
      <t>Een uitkering die wordt verstrekt tegen de financiële gevolgen van overlijden.</t>
    </r>
  </si>
  <si>
    <r>
      <t xml:space="preserve">AO-uitkering - </t>
    </r>
    <r>
      <rPr>
        <sz val="10"/>
        <rFont val="Arial"/>
        <family val="2"/>
      </rPr>
      <t>Periodieke uitkering op grond van arbeidsongeschiktheidswetten (WAO, WIA, WAZ en de Wajong).</t>
    </r>
  </si>
  <si>
    <r>
      <t xml:space="preserve">AOW-uitkering – </t>
    </r>
    <r>
      <rPr>
        <sz val="10"/>
        <rFont val="Arial"/>
        <family val="2"/>
      </rPr>
      <t>Een uitkering die wordt verstrekt op grond van de algemene ouderdomswet. Een algemene, de gehele bevolking omvattende, verplichte verzekering die personen van 65 jaar en ouder een inkomen garandeert.</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</si>
  <si>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</si>
  <si>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</si>
  <si>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</si>
  <si>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</si>
  <si>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</si>
  <si>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</si>
  <si>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Exportuitkering - </t>
    </r>
    <r>
      <rPr>
        <sz val="10"/>
        <rFont val="Arial,BoldItalic"/>
        <family val="0"/>
      </rPr>
      <t>Uitkeringen aan personen die op de uitkeringsdatum in het buitenland woont.</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</si>
  <si>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</si>
  <si>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BoldItalic"/>
        <family val="0"/>
      </rPr>
      <t>Voor de indeling van personen naar etnische achtergrond is de CBS-indeling naar herkomstgroepering gebruikt. In dit onderzoek kan de herkomstgroepering alleen worden bepaald van personen die ingeschreven staan in de GBA. De herkomstgroepering van een persoon wordt vastgesteld aan de hand van diens geboorteland en dat van zijn ouders. 
De volgende categorieën van herkomstgroepering worden onderscheiden:
- Autochtoon. Persoon van wie de beide ouders in Nederland zijn geboren;
- Westerse allochtoon. Het land van herkomst is gelegen in Europa (met uitzondering van Nederland en Turkije), Noord-Amerika, Indonesië, Japan en Oceanië;
- Niet-westerse allochtoon. Het land van herkomst is Turkije of een land in Afrika, Azië (met uitzondering van Indonesië en Japan) of Latijns-Amerika.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</si>
  <si>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</si>
  <si>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</si>
  <si>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</si>
  <si>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</si>
  <si>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Kind – </t>
    </r>
    <r>
      <rPr>
        <sz val="10"/>
        <rFont val="Arial,BoldItalic"/>
        <family val="0"/>
      </rPr>
      <t>In dit onderzoek worden alleen de kinderen meegenomen voor wie AKW is aangevraagd.</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</si>
  <si>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</si>
  <si>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</si>
  <si>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Tweedegeneratie allochtoon – </t>
    </r>
    <r>
      <rPr>
        <sz val="10"/>
        <rFont val="Arial"/>
        <family val="2"/>
      </rPr>
      <t>Zie generatie en herkomstgroepering.</t>
    </r>
  </si>
  <si>
    <r>
      <t xml:space="preserve">TW-uitkering – </t>
    </r>
    <r>
      <rPr>
        <sz val="10"/>
        <rFont val="Arial"/>
        <family val="2"/>
      </rPr>
      <t>Een uitkering in het kader van de toeslagenwet. Personen van wie het inkomen lager is dan het sociaal minimum, kunnen recht hebben op een toeslag op hun WW of AO-uitkering.</t>
    </r>
  </si>
  <si>
    <r>
      <t>Wajong</t>
    </r>
    <r>
      <rPr>
        <sz val="10"/>
        <rFont val="Arial"/>
        <family val="2"/>
      </rPr>
      <t xml:space="preserve"> –  Een uitkering in het kader van de wet arbeidsongeschiktheidsvoorziening jonggehandicapten.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</si>
  <si>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WAO-uitkering</t>
    </r>
    <r>
      <rPr>
        <b/>
        <i/>
        <sz val="10"/>
        <rFont val="Arial,BoldItalic"/>
        <family val="0"/>
      </rPr>
      <t xml:space="preserve"> </t>
    </r>
    <r>
      <rPr>
        <sz val="10"/>
        <rFont val="Arial"/>
        <family val="2"/>
      </rPr>
      <t>– Een uitkering die wordt verstrekt op grond van de wet op de arbeidsongeschiktheidsverzekering. Dit is een wet die als doel heeft om personen in loondienst te verzekeren van een loonvervangende uitkering bij langdurige arbeidsongeschiktheid (langer dan een jaar). In 2006 is de WAO vervangen door de WIA, echter de huidige WAO blijft gelden voor bestaande gevallen.</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</si>
  <si>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</si>
  <si>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 </t>
    </r>
    <r>
      <rPr>
        <sz val="10"/>
        <rFont val="Arial"/>
        <family val="2"/>
      </rPr>
      <t>Persoon in loondienst. Een expliciete of impliciete arbeidsovereenkomst tussen een persoon en een economische eenheid waarin is vastgelegd dat arbeid zal worden verricht waartegen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</si>
  <si>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</si>
  <si>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WIA-Iva –</t>
    </r>
    <r>
      <rPr>
        <sz val="10"/>
        <rFont val="Arial"/>
        <family val="2"/>
      </rPr>
      <t xml:space="preserve"> Uitkering in het kader van de wet werk en inkomen naar arbeidsvermogen, regeling inkomensvoorziening volledig arbeidsongeschikten.</t>
    </r>
  </si>
  <si>
    <r>
      <t>WIA-Wga  –</t>
    </r>
    <r>
      <rPr>
        <sz val="10"/>
        <rFont val="Arial"/>
        <family val="2"/>
      </rPr>
      <t xml:space="preserve"> Uitkering in het kader van de wet werk en inkomen naar arbeidsvermogen, regeling werkhervatting gedeeltelijk arbeidsgeschikten.</t>
    </r>
  </si>
  <si>
    <r>
      <t xml:space="preserve">WIJ  –  </t>
    </r>
    <r>
      <rPr>
        <sz val="10"/>
        <rFont val="Arial"/>
        <family val="2"/>
      </rPr>
      <t>Uitkering in het kader van de wet investeren in jongeren (zie WWB).</t>
    </r>
  </si>
  <si>
    <r>
      <t xml:space="preserve">WW-uitkering – </t>
    </r>
    <r>
      <rPr>
        <sz val="10"/>
        <rFont val="Arial,BoldItalic"/>
        <family val="0"/>
      </rPr>
      <t>Een uitkering op basis van de Werkloosheidswet (WW).</t>
    </r>
  </si>
  <si>
    <r>
      <t xml:space="preserve">WWB – </t>
    </r>
    <r>
      <rPr>
        <sz val="10"/>
        <rFont val="Arial,BoldItalic"/>
        <family val="0"/>
      </rPr>
      <t>Een uitkering die wordt verstrekt in het kader van de Wet werk en bijstand
(WWB) waarbij vanaf 2010 ook een onderscheid mogelijk is naar de wet WIJ (voor personen van 18 tot 27 jaar) en de AIO (voor personen ouder dan 65 jaar).</t>
    </r>
  </si>
  <si>
    <r>
      <t xml:space="preserve">Zelfstandige – </t>
    </r>
    <r>
      <rPr>
        <sz val="10"/>
        <rFont val="Arial"/>
        <family val="2"/>
      </rPr>
      <t>Een persoon met als (hoofd)baan het verrichten van arbeid voor eigen rekening of risico in een eigen bedrijf of praktijk, of in het bedrijf of de praktijk van een gezinslid, of in een zelfstandig uitgeoefend beroep.</t>
    </r>
  </si>
  <si>
    <r>
      <t xml:space="preserve">Zw – </t>
    </r>
    <r>
      <rPr>
        <sz val="10"/>
        <rFont val="Arial,BoldItalic"/>
        <family val="0"/>
      </rPr>
      <t>Een Ziektewet-uitkering is een uitkering die je krijgt als je ziek wordt en geen aanspraak op doorbetaling van loon kunt maken.</t>
    </r>
  </si>
  <si>
    <t>Afkortingen</t>
  </si>
  <si>
    <r>
      <t xml:space="preserve">ABW - </t>
    </r>
    <r>
      <rPr>
        <sz val="10"/>
        <rFont val="Arial"/>
        <family val="2"/>
      </rPr>
      <t>Algemene bijstandswet</t>
    </r>
  </si>
  <si>
    <r>
      <t xml:space="preserve">AO - </t>
    </r>
    <r>
      <rPr>
        <sz val="10"/>
        <rFont val="Arial"/>
        <family val="2"/>
      </rPr>
      <t>Arbeidsongeschiktheid</t>
    </r>
  </si>
  <si>
    <r>
      <t>AIO</t>
    </r>
    <r>
      <rPr>
        <sz val="10"/>
        <rFont val="Arial"/>
        <family val="2"/>
      </rPr>
      <t xml:space="preserve"> - Aanvullende inkomstenvoorziening ouderen</t>
    </r>
  </si>
  <si>
    <r>
      <t>AKW</t>
    </r>
    <r>
      <rPr>
        <sz val="10"/>
        <rFont val="Arial"/>
        <family val="2"/>
      </rPr>
      <t xml:space="preserve"> - Algemene kinderbijslagwet</t>
    </r>
  </si>
  <si>
    <r>
      <t>ANW</t>
    </r>
    <r>
      <rPr>
        <sz val="10"/>
        <rFont val="Arial"/>
        <family val="2"/>
      </rPr>
      <t xml:space="preserve"> - Algemene nabestaandenwet</t>
    </r>
  </si>
  <si>
    <r>
      <t xml:space="preserve">AOW - </t>
    </r>
    <r>
      <rPr>
        <sz val="10"/>
        <rFont val="Arial"/>
        <family val="2"/>
      </rPr>
      <t>Algemene Ouderdomswet</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</si>
  <si>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</si>
  <si>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</si>
  <si>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</si>
  <si>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</si>
  <si>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</si>
  <si>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</si>
  <si>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</si>
  <si>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SVB - </t>
    </r>
    <r>
      <rPr>
        <sz val="10"/>
        <rFont val="Arial"/>
        <family val="2"/>
      </rPr>
      <t>Sociale Verzekeringsbank</t>
    </r>
  </si>
  <si>
    <r>
      <t xml:space="preserve">SZW - </t>
    </r>
    <r>
      <rPr>
        <sz val="10"/>
        <rFont val="Arial"/>
        <family val="2"/>
      </rPr>
      <t xml:space="preserve">Ministerie van Sociale Zaken en Werkgelegenheid </t>
    </r>
  </si>
  <si>
    <r>
      <t xml:space="preserve">TW- </t>
    </r>
    <r>
      <rPr>
        <sz val="10"/>
        <rFont val="Arial"/>
        <family val="2"/>
      </rPr>
      <t>Toeslagen Wet</t>
    </r>
  </si>
  <si>
    <r>
      <t xml:space="preserve">UWV </t>
    </r>
    <r>
      <rPr>
        <sz val="10"/>
        <rFont val="Arial"/>
        <family val="2"/>
      </rPr>
      <t>- Uitvoeringsinstituut Werknemers Verzekeringen</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</si>
  <si>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</si>
  <si>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</si>
  <si>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</si>
  <si>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WIA-Iva - </t>
    </r>
    <r>
      <rPr>
        <sz val="10"/>
        <rFont val="Arial"/>
        <family val="2"/>
      </rPr>
      <t>Wet werk en inkomen naar arbeidsvermogen (WIA), regeling inkomensvoorziening volledig arbeidsongeschikten</t>
    </r>
  </si>
  <si>
    <r>
      <t xml:space="preserve">WIA-Wga - </t>
    </r>
    <r>
      <rPr>
        <sz val="10"/>
        <rFont val="Arial"/>
        <family val="2"/>
      </rPr>
      <t>Wet werk en inkomen naar arbeidsvermogen (WIA), regeling werkhervatting gedeeltelijk arbeidsgeschikten</t>
    </r>
  </si>
  <si>
    <r>
      <t xml:space="preserve">WIJ - </t>
    </r>
    <r>
      <rPr>
        <sz val="10"/>
        <rFont val="Arial"/>
        <family val="2"/>
      </rPr>
      <t xml:space="preserve">Wet investeren in jongeren </t>
    </r>
  </si>
  <si>
    <r>
      <t xml:space="preserve">WW - </t>
    </r>
    <r>
      <rPr>
        <sz val="10"/>
        <rFont val="Arial"/>
        <family val="2"/>
      </rPr>
      <t>Werkloosheidswet</t>
    </r>
  </si>
  <si>
    <r>
      <t xml:space="preserve">WWB - </t>
    </r>
    <r>
      <rPr>
        <sz val="10"/>
        <rFont val="Arial"/>
        <family val="2"/>
      </rPr>
      <t>Wet Werk en Bijstand</t>
    </r>
  </si>
  <si>
    <r>
      <t xml:space="preserve">ZW - </t>
    </r>
    <r>
      <rPr>
        <sz val="10"/>
        <rFont val="Arial"/>
        <family val="2"/>
      </rPr>
      <t>Ziektewet</t>
    </r>
  </si>
  <si>
    <r>
      <t>DASHBOARD o.b.v. tabel 6: Gemiddeld aantal lopende ZW-uitkeringen, 2011 en 2012</t>
    </r>
    <r>
      <rPr>
        <b/>
        <vertAlign val="superscript"/>
        <sz val="16"/>
        <color indexed="8"/>
        <rFont val="Calibri"/>
        <family val="2"/>
      </rPr>
      <t>1)</t>
    </r>
  </si>
  <si>
    <r>
      <rPr>
        <b/>
        <sz val="11"/>
        <color indexed="8"/>
        <rFont val="Calibri"/>
        <family val="2"/>
      </rPr>
      <t>Instructie:</t>
    </r>
    <r>
      <rPr>
        <sz val="11"/>
        <color indexed="8"/>
        <rFont val="Calibri"/>
        <family val="2"/>
      </rPr>
      <t xml:space="preserve"> </t>
    </r>
    <r>
      <rPr>
        <sz val="11"/>
        <rFont val="Calibri"/>
        <family val="2"/>
      </rPr>
      <t>Om herkomstgroeperingen te vergelijken, geef onder "</t>
    </r>
    <r>
      <rPr>
        <i/>
        <sz val="11"/>
        <color indexed="8"/>
        <rFont val="Calibri"/>
        <family val="2"/>
      </rPr>
      <t>INVOER"</t>
    </r>
    <r>
      <rPr>
        <sz val="11"/>
        <rFont val="Calibri"/>
        <family val="2"/>
      </rPr>
      <t xml:space="preserve"> de gewenste herkomst-nummers op.</t>
    </r>
  </si>
  <si>
    <r>
      <rPr>
        <b/>
        <sz val="11"/>
        <color indexed="8"/>
        <rFont val="Calibri"/>
        <family val="2"/>
      </rPr>
      <t>Instructie:</t>
    </r>
    <r>
      <rPr>
        <sz val="11"/>
        <color indexed="8"/>
        <rFont val="Calibri"/>
        <family val="2"/>
      </rPr>
      <t xml:space="preserve"> </t>
    </r>
    <r>
      <rPr>
        <sz val="11"/>
        <rFont val="Calibri"/>
        <family val="2"/>
      </rPr>
      <t>Om woonlanden te vergelijken, geef onder "</t>
    </r>
    <r>
      <rPr>
        <i/>
        <sz val="11"/>
        <color indexed="8"/>
        <rFont val="Calibri"/>
        <family val="2"/>
      </rPr>
      <t>INVOER"</t>
    </r>
    <r>
      <rPr>
        <sz val="11"/>
        <rFont val="Calibri"/>
        <family val="2"/>
      </rPr>
      <t xml:space="preserve"> de gewenste woonland-nummers op.</t>
    </r>
  </si>
  <si>
    <r>
      <t>Gemiddeld aantal lopende ZW-uitkeringen uitgesplitst naar herkomst</t>
    </r>
    <r>
      <rPr>
        <b/>
        <vertAlign val="superscript"/>
        <sz val="11"/>
        <rFont val="Calibri"/>
        <family val="2"/>
      </rPr>
      <t>2)</t>
    </r>
    <r>
      <rPr>
        <b/>
        <sz val="11"/>
        <rFont val="Calibri"/>
        <family val="2"/>
      </rPr>
      <t>, woonland en export van de uitkering, 2011 en 2012</t>
    </r>
  </si>
  <si>
    <r>
      <t xml:space="preserve">    Overig</t>
    </r>
    <r>
      <rPr>
        <vertAlign val="superscript"/>
        <sz val="11"/>
        <rFont val="Calibri"/>
        <family val="2"/>
      </rPr>
      <t>3)</t>
    </r>
  </si>
  <si>
    <r>
      <rPr>
        <i/>
        <u val="single"/>
        <sz val="10"/>
        <rFont val="Arial"/>
        <family val="2"/>
      </rPr>
      <t>Populatie tabel 6</t>
    </r>
    <r>
      <rPr>
        <sz val="10"/>
        <rFont val="Arial"/>
        <family val="2"/>
      </rPr>
      <t xml:space="preserve">
De populatie in tabel 6 bestaat uit ziektewetuitkeringen in 2011 en 2012. Met een formule van het UWV wordt het gemiddeld aantal lopende ZW-uitkeringen per jaar berekend. In tabel 6.1 wordt dit gemiddelde berekend voor de herkomstgroepen EU-26, EU-10, kandidaat-lidstaten, Nederland en Overig. Tevens wordt dit voor de export uitkeringen berekend naar de woonlanden uit de EU-26, EU-10, kandidaat-lidstaten en overige woonlanden. In tabel 6.2 wordt het lopende gemiddelde berekend voor de woonlanden EU-26, EU-10, kandidaat-lidstaten, Nederland en Overig. Dit wordt verder uitgesplitst naar herkomst. Wanneer de herkomst onbekend is, wordt gekeken naar de nationaliteit. </t>
    </r>
  </si>
  <si>
    <t xml:space="preserve">Net als bij werknemers en studenten gaat het bij uitkeringen om maandcijfers. Een uitzondering vormen de ZW-uitkeringen. Dit zijn uitkeringen die per dag worden verstrekt en dagelijks fluctueren. Daarom wordt voor de ZW-uitkeringen (en ZW-exportuitkeringen) gekeken naar het gehele jaar en in tabel 6 worden deze uitkeringen berekend met een formule om een gemiddeld aantal lopende ZW-uitkeringen te berekenen zoals UWV dat doet. </t>
  </si>
  <si>
    <t>ZW-uitkeringen</t>
  </si>
  <si>
    <t>De ZW-uitkeringen zijn bepaald door het UWV, evenals de formule om het gemiddeld aantal lopende ZW-uitkeringen te berekenen in tabel 6. Over een heel verslagjaar zijn alle uitkeringsdagen gedeeld door het aantal sociale verzekeringsdagen (260) om te komen tot het gemiddeld aantal lopende ZW-uitkeringen.</t>
  </si>
  <si>
    <t>Het gemiddeld aantal lopende ZW-uitkeringen in tabel 6 is nieuw ten opzichte van vorig jaar. Vorig jaar is alleen gekeken naar de maand december en naar alle uitkeringen (betalingen), ongeacht het aantal uitkeringsdagen.</t>
  </si>
  <si>
    <t>Voor tabel 6 heeft het CBS van het UWV twee bestanden ontvangen: een afslag uit hun registratiesysteem en een bestand dat het UWV speciaal heeft samengesteld voor het identificeren van exportuitkeringen. Tabel 6 is een combinatie van beide bestanden waarbij het woonland van de ontvanger van de exportuitkering bepaald is aan de hand van het UWV bestand over exportuitkeringen.</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</si>
</sst>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mmmm\ yyyy"/>
    <numFmt numFmtId="179" formatCode="#\ ##0"/>
    <numFmt numFmtId="180" formatCode="#\ ###\ ###"/>
    <numFmt numFmtId="181" formatCode="&quot;Ja&quot;;&quot;Ja&quot;;&quot;Nee&quot;"/>
    <numFmt numFmtId="182" formatCode="&quot;Waar&quot;;&quot;Waar&quot;;&quot;Onwaar&quot;"/>
    <numFmt numFmtId="183" formatCode="&quot;Aan&quot;;&quot;Aan&quot;;&quot;Uit&quot;"/>
    <numFmt numFmtId="184" formatCode="[$€-2]\ #.##000_);[Red]\([$€-2]\ #.##000\)"/>
    <numFmt numFmtId="185" formatCode="###\ ###\ ##0"/>
    <numFmt numFmtId="186" formatCode="###\ ###\ ###"/>
    <numFmt numFmtId="187" formatCode="#\ ###\ ##0"/>
    <numFmt numFmtId="188" formatCode="#\ ###\ ###\ ##0"/>
  </numFmts>
  <fonts count="65">
    <font>
      <sz val="10"/>
      <name val="Arial"/>
      <family val="0"/>
    </font>
    <font>
      <sz val="8"/>
      <name val="Arial"/>
      <family val="2"/>
    </font>
    <font>
      <u val="single"/>
      <sz val="10"/>
      <color indexed="36"/>
      <name val="Arial"/>
      <family val="2"/>
    </font>
    <font>
      <u val="single"/>
      <sz val="10"/>
      <color indexed="12"/>
      <name val="Arial"/>
      <family val="2"/>
    </font>
    <font>
      <b/>
      <sz val="12"/>
      <name val="Arial"/>
      <family val="2"/>
    </font>
    <font>
      <b/>
      <sz val="10"/>
      <name val="Arial"/>
      <family val="2"/>
    </font>
    <font>
      <i/>
      <sz val="10"/>
      <name val="Arial"/>
      <family val="2"/>
    </font>
    <font>
      <i/>
      <sz val="8"/>
      <name val="Arial"/>
      <family val="2"/>
    </font>
    <font>
      <sz val="10"/>
      <color indexed="8"/>
      <name val="Calibri"/>
      <family val="2"/>
    </font>
    <font>
      <b/>
      <i/>
      <sz val="11"/>
      <name val="Arial"/>
      <family val="2"/>
    </font>
    <font>
      <i/>
      <u val="single"/>
      <sz val="10"/>
      <name val="Arial"/>
      <family val="2"/>
    </font>
    <font>
      <sz val="10"/>
      <color indexed="10"/>
      <name val="Arial"/>
      <family val="2"/>
    </font>
    <font>
      <sz val="10"/>
      <color indexed="8"/>
      <name val="Arial"/>
      <family val="2"/>
    </font>
    <font>
      <sz val="7"/>
      <name val="Times New Roman"/>
      <family val="1"/>
    </font>
    <font>
      <sz val="10"/>
      <name val="Arial,BoldItalic"/>
      <family val="0"/>
    </font>
    <font>
      <b/>
      <i/>
      <sz val="10"/>
      <name val="Arial"/>
      <family val="2"/>
    </font>
    <font>
      <b/>
      <i/>
      <sz val="10"/>
      <name val="Arial,BoldItalic"/>
      <family val="0"/>
    </font>
    <font>
      <b/>
      <sz val="8"/>
      <name val="Helvetica"/>
      <family val="2"/>
    </font>
    <font>
      <sz val="8"/>
      <name val="Helvetica"/>
      <family val="2"/>
    </font>
    <font>
      <sz val="9.2"/>
      <color indexed="8"/>
      <name val="Calibri"/>
      <family val="2"/>
    </font>
    <font>
      <b/>
      <vertAlign val="superscript"/>
      <sz val="16"/>
      <color indexed="8"/>
      <name val="Calibri"/>
      <family val="2"/>
    </font>
    <font>
      <i/>
      <sz val="11"/>
      <color indexed="8"/>
      <name val="Calibri"/>
      <family val="2"/>
    </font>
    <font>
      <sz val="11"/>
      <name val="Calibri"/>
      <family val="2"/>
    </font>
    <font>
      <b/>
      <sz val="11"/>
      <color indexed="8"/>
      <name val="Calibri"/>
      <family val="2"/>
    </font>
    <font>
      <sz val="11"/>
      <color indexed="8"/>
      <name val="Calibri"/>
      <family val="2"/>
    </font>
    <font>
      <b/>
      <sz val="11"/>
      <name val="Calibri"/>
      <family val="2"/>
    </font>
    <font>
      <b/>
      <vertAlign val="superscript"/>
      <sz val="11"/>
      <name val="Calibri"/>
      <family val="2"/>
    </font>
    <font>
      <vertAlign val="superscript"/>
      <sz val="11"/>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6"/>
      <color indexed="8"/>
      <name val="Calibri"/>
      <family val="2"/>
    </font>
    <font>
      <b/>
      <sz val="11"/>
      <color indexed="10"/>
      <name val="Calibri"/>
      <family val="2"/>
    </font>
    <font>
      <i/>
      <sz val="11"/>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style="thin"/>
      <bottom/>
    </border>
    <border>
      <left/>
      <right style="thin"/>
      <top/>
      <bottom/>
    </border>
    <border>
      <left style="thin"/>
      <right/>
      <top style="thin"/>
      <bottom/>
    </border>
    <border>
      <left>
        <color indexed="63"/>
      </left>
      <right>
        <color indexed="63"/>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0" borderId="3" applyNumberFormat="0" applyFill="0" applyAlignment="0" applyProtection="0"/>
    <xf numFmtId="0" fontId="2" fillId="0" borderId="0" applyNumberFormat="0" applyFill="0" applyBorder="0" applyAlignment="0" applyProtection="0"/>
    <xf numFmtId="0" fontId="51" fillId="28" borderId="0" applyNumberFormat="0" applyBorder="0" applyAlignment="0" applyProtection="0"/>
    <xf numFmtId="0" fontId="3" fillId="0" borderId="0" applyNumberFormat="0" applyFill="0" applyBorder="0" applyAlignment="0" applyProtection="0"/>
    <xf numFmtId="0" fontId="5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31" borderId="7" applyNumberFormat="0" applyFont="0" applyAlignment="0" applyProtection="0"/>
    <xf numFmtId="0" fontId="57" fillId="32" borderId="0" applyNumberFormat="0" applyBorder="0" applyAlignment="0" applyProtection="0"/>
    <xf numFmtId="9" fontId="0" fillId="0" borderId="0" applyFont="0" applyFill="0" applyBorder="0" applyAlignment="0" applyProtection="0"/>
    <xf numFmtId="0" fontId="46" fillId="0" borderId="0">
      <alignment/>
      <protection/>
    </xf>
    <xf numFmtId="0" fontId="0" fillId="0" borderId="0">
      <alignment/>
      <protection/>
    </xf>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8" applyNumberFormat="0" applyFill="0" applyAlignment="0" applyProtection="0"/>
    <xf numFmtId="0" fontId="6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173">
    <xf numFmtId="0" fontId="0" fillId="0" borderId="0" xfId="0" applyAlignment="1">
      <alignment/>
    </xf>
    <xf numFmtId="185" fontId="1" fillId="0" borderId="0" xfId="57" applyNumberFormat="1" applyFont="1" applyFill="1" applyAlignment="1">
      <alignment horizontal="right"/>
      <protection/>
    </xf>
    <xf numFmtId="0" fontId="1" fillId="0" borderId="0" xfId="57" applyFont="1" applyFill="1">
      <alignment/>
      <protection/>
    </xf>
    <xf numFmtId="0" fontId="0" fillId="0" borderId="0" xfId="0" applyFill="1" applyAlignment="1">
      <alignment/>
    </xf>
    <xf numFmtId="185" fontId="1" fillId="0" borderId="0" xfId="57" applyNumberFormat="1" applyFont="1" applyFill="1">
      <alignment/>
      <protection/>
    </xf>
    <xf numFmtId="0" fontId="1" fillId="0" borderId="0" xfId="57" applyFont="1" applyFill="1" applyAlignment="1">
      <alignment/>
      <protection/>
    </xf>
    <xf numFmtId="0" fontId="1" fillId="0" borderId="0" xfId="57" applyFont="1" applyFill="1" applyAlignment="1">
      <alignment horizontal="left"/>
      <protection/>
    </xf>
    <xf numFmtId="0" fontId="63" fillId="33" borderId="0" xfId="0" applyFont="1" applyFill="1" applyAlignment="1">
      <alignment horizontal="left" vertical="top"/>
    </xf>
    <xf numFmtId="0" fontId="59" fillId="3" borderId="10" xfId="0" applyFont="1" applyFill="1" applyBorder="1" applyAlignment="1">
      <alignment horizontal="left" vertical="top"/>
    </xf>
    <xf numFmtId="0" fontId="59" fillId="3" borderId="0" xfId="0" applyFont="1" applyFill="1" applyBorder="1" applyAlignment="1">
      <alignment horizontal="left" vertical="top"/>
    </xf>
    <xf numFmtId="0" fontId="59" fillId="3" borderId="0" xfId="0" applyFont="1" applyFill="1" applyBorder="1" applyAlignment="1">
      <alignment horizontal="center" vertical="top"/>
    </xf>
    <xf numFmtId="0" fontId="59" fillId="13" borderId="0" xfId="0" applyFont="1" applyFill="1" applyBorder="1" applyAlignment="1">
      <alignment horizontal="center" vertical="top"/>
    </xf>
    <xf numFmtId="0" fontId="59" fillId="9" borderId="10" xfId="0" applyFont="1" applyFill="1" applyBorder="1" applyAlignment="1">
      <alignment horizontal="left" vertical="top"/>
    </xf>
    <xf numFmtId="0" fontId="59" fillId="9" borderId="0" xfId="0" applyFont="1" applyFill="1" applyBorder="1" applyAlignment="1">
      <alignment horizontal="left" vertical="top"/>
    </xf>
    <xf numFmtId="0" fontId="59" fillId="9" borderId="0" xfId="0" applyFont="1" applyFill="1" applyBorder="1" applyAlignment="1">
      <alignment horizontal="center" vertical="top"/>
    </xf>
    <xf numFmtId="0" fontId="0" fillId="0" borderId="0" xfId="0" applyFill="1" applyAlignment="1">
      <alignment horizontal="left" vertical="top"/>
    </xf>
    <xf numFmtId="0" fontId="1" fillId="0" borderId="0" xfId="58" applyNumberFormat="1" applyFont="1" applyFill="1" applyBorder="1" applyAlignment="1">
      <alignment horizontal="left" vertical="top"/>
      <protection/>
    </xf>
    <xf numFmtId="188" fontId="1" fillId="0" borderId="0" xfId="56" applyNumberFormat="1" applyFont="1" applyFill="1" applyAlignment="1">
      <alignment vertical="top"/>
      <protection/>
    </xf>
    <xf numFmtId="188" fontId="1" fillId="0" borderId="0" xfId="58" applyNumberFormat="1" applyFont="1" applyFill="1" applyBorder="1" applyAlignment="1">
      <alignment horizontal="left" vertical="top"/>
      <protection/>
    </xf>
    <xf numFmtId="188" fontId="7" fillId="0" borderId="0" xfId="58" applyNumberFormat="1" applyFont="1" applyFill="1" applyBorder="1" applyAlignment="1">
      <alignment horizontal="left" vertical="top"/>
      <protection/>
    </xf>
    <xf numFmtId="1" fontId="1" fillId="0" borderId="0" xfId="56" applyNumberFormat="1" applyFont="1" applyFill="1" applyBorder="1" applyAlignment="1" quotePrefix="1">
      <alignment horizontal="left" vertical="top"/>
      <protection/>
    </xf>
    <xf numFmtId="188" fontId="1" fillId="0" borderId="0" xfId="59" applyNumberFormat="1" applyFont="1" applyFill="1" applyBorder="1" applyAlignment="1">
      <alignment vertical="top"/>
      <protection/>
    </xf>
    <xf numFmtId="188" fontId="1" fillId="0" borderId="0" xfId="56" applyNumberFormat="1" applyFont="1" applyFill="1" applyBorder="1" applyAlignment="1">
      <alignment vertical="top"/>
      <protection/>
    </xf>
    <xf numFmtId="0" fontId="4" fillId="34" borderId="0" xfId="0" applyFont="1" applyFill="1" applyAlignment="1">
      <alignment vertical="top"/>
    </xf>
    <xf numFmtId="0" fontId="0" fillId="34" borderId="0" xfId="0" applyFill="1" applyAlignment="1">
      <alignment vertical="top"/>
    </xf>
    <xf numFmtId="0" fontId="9" fillId="34" borderId="0" xfId="0" applyFont="1" applyFill="1" applyAlignment="1">
      <alignment vertical="top"/>
    </xf>
    <xf numFmtId="0" fontId="0" fillId="34" borderId="0" xfId="0" applyFont="1" applyFill="1" applyBorder="1" applyAlignment="1">
      <alignment vertical="top" wrapText="1"/>
    </xf>
    <xf numFmtId="0" fontId="0" fillId="34" borderId="0" xfId="0" applyFont="1" applyFill="1" applyBorder="1" applyAlignment="1">
      <alignment horizontal="justify" vertical="top"/>
    </xf>
    <xf numFmtId="0" fontId="0" fillId="34" borderId="0" xfId="0" applyFont="1" applyFill="1" applyAlignment="1">
      <alignment vertical="top" wrapText="1"/>
    </xf>
    <xf numFmtId="0" fontId="0" fillId="0" borderId="0" xfId="0" applyFont="1" applyAlignment="1">
      <alignment horizontal="justify" vertical="center"/>
    </xf>
    <xf numFmtId="0" fontId="0" fillId="34" borderId="0" xfId="0" applyNumberFormat="1" applyFont="1" applyFill="1" applyAlignment="1">
      <alignment vertical="top" wrapText="1"/>
    </xf>
    <xf numFmtId="0" fontId="6" fillId="0" borderId="0" xfId="0" applyFont="1" applyAlignment="1">
      <alignment horizontal="justify" vertical="top"/>
    </xf>
    <xf numFmtId="0" fontId="0" fillId="34" borderId="0" xfId="0" applyFont="1" applyFill="1" applyAlignment="1">
      <alignment/>
    </xf>
    <xf numFmtId="0" fontId="6" fillId="0" borderId="0" xfId="0" applyFont="1" applyAlignment="1">
      <alignment horizontal="left" vertical="top"/>
    </xf>
    <xf numFmtId="0" fontId="11" fillId="34" borderId="0" xfId="0" applyFont="1" applyFill="1" applyAlignment="1">
      <alignment vertical="top" wrapText="1"/>
    </xf>
    <xf numFmtId="0" fontId="6" fillId="33" borderId="0" xfId="0" applyFont="1" applyFill="1" applyAlignment="1">
      <alignment horizontal="justify" vertical="top"/>
    </xf>
    <xf numFmtId="0" fontId="0" fillId="33" borderId="0" xfId="0" applyFont="1" applyFill="1" applyAlignment="1">
      <alignment horizontal="justify" vertical="top"/>
    </xf>
    <xf numFmtId="0" fontId="0" fillId="33" borderId="0" xfId="0" applyNumberFormat="1" applyFont="1" applyFill="1" applyAlignment="1">
      <alignment vertical="top" wrapText="1"/>
    </xf>
    <xf numFmtId="0" fontId="12" fillId="34" borderId="0" xfId="0" applyFont="1" applyFill="1" applyAlignment="1">
      <alignment horizontal="justify" vertical="top" wrapText="1"/>
    </xf>
    <xf numFmtId="0" fontId="0" fillId="0" borderId="0" xfId="0" applyFont="1" applyAlignment="1">
      <alignment vertical="center" wrapText="1"/>
    </xf>
    <xf numFmtId="0" fontId="0" fillId="34" borderId="0" xfId="0" applyFont="1" applyFill="1" applyAlignment="1">
      <alignment vertical="top"/>
    </xf>
    <xf numFmtId="0" fontId="6" fillId="34" borderId="0" xfId="0" applyFont="1" applyFill="1" applyAlignment="1">
      <alignment vertical="top" wrapText="1"/>
    </xf>
    <xf numFmtId="0" fontId="13" fillId="0" borderId="0" xfId="0" applyFont="1" applyAlignment="1">
      <alignment horizontal="justify" vertical="top"/>
    </xf>
    <xf numFmtId="0" fontId="9" fillId="34" borderId="0" xfId="0" applyFont="1" applyFill="1" applyAlignment="1">
      <alignment vertical="top" wrapText="1"/>
    </xf>
    <xf numFmtId="0" fontId="0" fillId="34" borderId="0" xfId="0" applyFill="1" applyAlignment="1">
      <alignment vertical="top" wrapText="1"/>
    </xf>
    <xf numFmtId="0" fontId="0" fillId="0" borderId="0" xfId="0" applyFont="1" applyAlignment="1">
      <alignment vertical="top" wrapText="1"/>
    </xf>
    <xf numFmtId="0" fontId="5" fillId="34" borderId="0" xfId="0" applyFont="1" applyFill="1" applyAlignment="1">
      <alignment vertical="top" wrapText="1"/>
    </xf>
    <xf numFmtId="0" fontId="15" fillId="34" borderId="0" xfId="0" applyFont="1" applyFill="1" applyAlignment="1">
      <alignment vertical="top" wrapText="1"/>
    </xf>
    <xf numFmtId="0" fontId="5" fillId="34" borderId="0" xfId="0" applyNumberFormat="1" applyFont="1" applyFill="1" applyAlignment="1">
      <alignment vertical="top" wrapText="1"/>
    </xf>
    <xf numFmtId="0" fontId="17" fillId="34" borderId="0" xfId="0" applyFont="1" applyFill="1" applyAlignment="1">
      <alignment vertical="top"/>
    </xf>
    <xf numFmtId="0" fontId="18" fillId="34" borderId="0" xfId="0" applyFont="1" applyFill="1" applyAlignment="1">
      <alignment vertical="top"/>
    </xf>
    <xf numFmtId="0" fontId="64" fillId="35" borderId="0" xfId="0" applyFont="1" applyFill="1" applyBorder="1" applyAlignment="1">
      <alignment horizontal="center" vertical="top"/>
    </xf>
    <xf numFmtId="0" fontId="59" fillId="33" borderId="0" xfId="0" applyFont="1" applyFill="1" applyAlignment="1">
      <alignment horizontal="left" vertical="top"/>
    </xf>
    <xf numFmtId="0" fontId="22" fillId="33" borderId="0" xfId="0" applyFont="1" applyFill="1" applyAlignment="1">
      <alignment/>
    </xf>
    <xf numFmtId="0" fontId="22" fillId="3" borderId="11" xfId="0" applyFont="1" applyFill="1" applyBorder="1" applyAlignment="1">
      <alignment horizontal="justify" vertical="top"/>
    </xf>
    <xf numFmtId="0" fontId="22" fillId="9" borderId="11" xfId="0" applyFont="1" applyFill="1" applyBorder="1" applyAlignment="1">
      <alignment horizontal="justify" vertical="top"/>
    </xf>
    <xf numFmtId="0" fontId="25" fillId="12" borderId="0" xfId="0" applyFont="1" applyFill="1" applyAlignment="1">
      <alignment horizontal="justify" vertical="top"/>
    </xf>
    <xf numFmtId="0" fontId="22" fillId="12" borderId="0" xfId="0" applyFont="1" applyFill="1" applyAlignment="1">
      <alignment/>
    </xf>
    <xf numFmtId="0" fontId="22" fillId="3" borderId="10" xfId="0" applyFont="1" applyFill="1" applyBorder="1" applyAlignment="1">
      <alignment/>
    </xf>
    <xf numFmtId="0" fontId="22" fillId="3" borderId="0" xfId="0" applyFont="1" applyFill="1" applyBorder="1" applyAlignment="1">
      <alignment/>
    </xf>
    <xf numFmtId="0" fontId="22" fillId="3" borderId="12" xfId="0" applyFont="1" applyFill="1" applyBorder="1" applyAlignment="1">
      <alignment/>
    </xf>
    <xf numFmtId="0" fontId="22" fillId="9" borderId="10" xfId="0" applyFont="1" applyFill="1" applyBorder="1" applyAlignment="1">
      <alignment/>
    </xf>
    <xf numFmtId="0" fontId="22" fillId="9" borderId="0" xfId="0" applyFont="1" applyFill="1" applyBorder="1" applyAlignment="1">
      <alignment/>
    </xf>
    <xf numFmtId="0" fontId="22" fillId="9" borderId="12" xfId="0" applyFont="1" applyFill="1" applyBorder="1" applyAlignment="1">
      <alignment/>
    </xf>
    <xf numFmtId="0" fontId="22" fillId="10" borderId="0" xfId="0" applyFont="1" applyFill="1" applyAlignment="1">
      <alignment/>
    </xf>
    <xf numFmtId="0" fontId="25" fillId="10" borderId="0" xfId="0" applyFont="1" applyFill="1" applyAlignment="1">
      <alignment/>
    </xf>
    <xf numFmtId="0" fontId="25" fillId="12" borderId="0" xfId="0" applyFont="1" applyFill="1" applyAlignment="1">
      <alignment/>
    </xf>
    <xf numFmtId="0" fontId="45" fillId="12" borderId="13" xfId="0" applyFont="1" applyFill="1" applyBorder="1" applyAlignment="1">
      <alignment horizontal="left" vertical="top"/>
    </xf>
    <xf numFmtId="0" fontId="22" fillId="12" borderId="14" xfId="0" applyFont="1" applyFill="1" applyBorder="1" applyAlignment="1">
      <alignment/>
    </xf>
    <xf numFmtId="0" fontId="22" fillId="12" borderId="11" xfId="0" applyFont="1" applyFill="1" applyBorder="1" applyAlignment="1">
      <alignment/>
    </xf>
    <xf numFmtId="0" fontId="47" fillId="33" borderId="0" xfId="0" applyFont="1" applyFill="1" applyAlignment="1">
      <alignment/>
    </xf>
    <xf numFmtId="0" fontId="22" fillId="3" borderId="12" xfId="0" applyFont="1" applyFill="1" applyBorder="1" applyAlignment="1">
      <alignment horizontal="center" vertical="center"/>
    </xf>
    <xf numFmtId="0" fontId="22" fillId="9" borderId="12" xfId="0" applyFont="1" applyFill="1" applyBorder="1" applyAlignment="1">
      <alignment horizontal="center" vertical="center"/>
    </xf>
    <xf numFmtId="0" fontId="25" fillId="12" borderId="10" xfId="0" applyFont="1" applyFill="1" applyBorder="1" applyAlignment="1">
      <alignment horizontal="left" vertical="top"/>
    </xf>
    <xf numFmtId="0" fontId="22" fillId="12" borderId="0" xfId="0" applyFont="1" applyFill="1" applyBorder="1" applyAlignment="1">
      <alignment/>
    </xf>
    <xf numFmtId="0" fontId="22" fillId="12" borderId="12" xfId="0" applyFont="1" applyFill="1" applyBorder="1" applyAlignment="1">
      <alignment/>
    </xf>
    <xf numFmtId="0" fontId="22" fillId="12" borderId="10" xfId="0" applyFont="1" applyFill="1" applyBorder="1" applyAlignment="1">
      <alignment/>
    </xf>
    <xf numFmtId="0" fontId="25" fillId="13" borderId="0" xfId="0" applyFont="1" applyFill="1" applyBorder="1" applyAlignment="1">
      <alignment horizontal="center" vertical="top"/>
    </xf>
    <xf numFmtId="0" fontId="22" fillId="13" borderId="0" xfId="0" applyFont="1" applyFill="1" applyBorder="1" applyAlignment="1">
      <alignment horizontal="center" vertical="top"/>
    </xf>
    <xf numFmtId="0" fontId="25" fillId="12" borderId="10" xfId="0" applyFont="1" applyFill="1" applyBorder="1" applyAlignment="1">
      <alignment/>
    </xf>
    <xf numFmtId="0" fontId="25" fillId="12" borderId="0" xfId="0" applyFont="1" applyFill="1" applyBorder="1" applyAlignment="1">
      <alignment/>
    </xf>
    <xf numFmtId="0" fontId="22" fillId="3" borderId="10" xfId="0" applyFont="1" applyFill="1" applyBorder="1" applyAlignment="1">
      <alignment horizontal="center"/>
    </xf>
    <xf numFmtId="0" fontId="22" fillId="3" borderId="0" xfId="0" applyFont="1" applyFill="1" applyBorder="1" applyAlignment="1">
      <alignment horizontal="left"/>
    </xf>
    <xf numFmtId="0" fontId="22" fillId="3" borderId="12" xfId="0" applyFont="1" applyFill="1" applyBorder="1" applyAlignment="1">
      <alignment horizontal="left"/>
    </xf>
    <xf numFmtId="0" fontId="22" fillId="9" borderId="10" xfId="0" applyFont="1" applyFill="1" applyBorder="1" applyAlignment="1">
      <alignment horizontal="center"/>
    </xf>
    <xf numFmtId="0" fontId="22" fillId="9" borderId="0" xfId="0" applyFont="1" applyFill="1" applyBorder="1" applyAlignment="1">
      <alignment horizontal="left"/>
    </xf>
    <xf numFmtId="0" fontId="22" fillId="9" borderId="12" xfId="0" applyFont="1" applyFill="1" applyBorder="1" applyAlignment="1">
      <alignment horizontal="left"/>
    </xf>
    <xf numFmtId="0" fontId="22" fillId="3" borderId="0" xfId="0" applyFont="1" applyFill="1" applyBorder="1" applyAlignment="1">
      <alignment horizontal="center" vertical="top"/>
    </xf>
    <xf numFmtId="0" fontId="22" fillId="9" borderId="0" xfId="0" applyFont="1" applyFill="1" applyBorder="1" applyAlignment="1">
      <alignment horizontal="center" vertical="top"/>
    </xf>
    <xf numFmtId="0" fontId="64" fillId="3" borderId="0" xfId="0" applyFont="1" applyFill="1" applyBorder="1" applyAlignment="1">
      <alignment horizontal="center" vertical="top"/>
    </xf>
    <xf numFmtId="0" fontId="64" fillId="9" borderId="0" xfId="0" applyFont="1" applyFill="1" applyBorder="1" applyAlignment="1">
      <alignment horizontal="center" vertical="top"/>
    </xf>
    <xf numFmtId="0" fontId="22" fillId="3" borderId="0" xfId="0" applyFont="1" applyFill="1" applyBorder="1" applyAlignment="1">
      <alignment horizontal="left" vertical="top"/>
    </xf>
    <xf numFmtId="0" fontId="22" fillId="12" borderId="15" xfId="0" applyFont="1" applyFill="1" applyBorder="1" applyAlignment="1">
      <alignment/>
    </xf>
    <xf numFmtId="0" fontId="22" fillId="12" borderId="16" xfId="0" applyFont="1" applyFill="1" applyBorder="1" applyAlignment="1">
      <alignment/>
    </xf>
    <xf numFmtId="0" fontId="22" fillId="12" borderId="17" xfId="0" applyFont="1" applyFill="1" applyBorder="1" applyAlignment="1">
      <alignment/>
    </xf>
    <xf numFmtId="0" fontId="22" fillId="9" borderId="15" xfId="0" applyFont="1" applyFill="1" applyBorder="1" applyAlignment="1">
      <alignment horizontal="center"/>
    </xf>
    <xf numFmtId="0" fontId="22" fillId="9" borderId="17" xfId="0" applyFont="1" applyFill="1" applyBorder="1" applyAlignment="1">
      <alignment horizontal="left"/>
    </xf>
    <xf numFmtId="0" fontId="22" fillId="33" borderId="14" xfId="0" applyFont="1" applyFill="1" applyBorder="1" applyAlignment="1">
      <alignment horizontal="center"/>
    </xf>
    <xf numFmtId="0" fontId="22" fillId="33" borderId="14" xfId="0" applyFont="1" applyFill="1" applyBorder="1" applyAlignment="1">
      <alignment horizontal="left"/>
    </xf>
    <xf numFmtId="0" fontId="22" fillId="33" borderId="14" xfId="0" applyFont="1" applyFill="1" applyBorder="1" applyAlignment="1">
      <alignment/>
    </xf>
    <xf numFmtId="0" fontId="22" fillId="33" borderId="0" xfId="0" applyFont="1" applyFill="1" applyBorder="1" applyAlignment="1">
      <alignment horizontal="center"/>
    </xf>
    <xf numFmtId="0" fontId="22" fillId="33" borderId="0" xfId="0" applyFont="1" applyFill="1" applyBorder="1" applyAlignment="1">
      <alignment horizontal="left"/>
    </xf>
    <xf numFmtId="0" fontId="22" fillId="33" borderId="0" xfId="0" applyFont="1" applyFill="1" applyBorder="1" applyAlignment="1">
      <alignment/>
    </xf>
    <xf numFmtId="0" fontId="22" fillId="3" borderId="15" xfId="0" applyFont="1" applyFill="1" applyBorder="1" applyAlignment="1">
      <alignment horizontal="center"/>
    </xf>
    <xf numFmtId="0" fontId="22" fillId="3" borderId="16" xfId="0" applyFont="1" applyFill="1" applyBorder="1" applyAlignment="1">
      <alignment horizontal="left"/>
    </xf>
    <xf numFmtId="0" fontId="22" fillId="3" borderId="16" xfId="0" applyFont="1" applyFill="1" applyBorder="1" applyAlignment="1">
      <alignment/>
    </xf>
    <xf numFmtId="0" fontId="22" fillId="3" borderId="17" xfId="0" applyFont="1" applyFill="1" applyBorder="1" applyAlignment="1">
      <alignment/>
    </xf>
    <xf numFmtId="0" fontId="22" fillId="10" borderId="13" xfId="0" applyFont="1" applyFill="1" applyBorder="1" applyAlignment="1">
      <alignment/>
    </xf>
    <xf numFmtId="0" fontId="22" fillId="10" borderId="18" xfId="0" applyFont="1" applyFill="1" applyBorder="1" applyAlignment="1">
      <alignment horizontal="left" vertical="top"/>
    </xf>
    <xf numFmtId="0" fontId="22" fillId="10" borderId="18" xfId="0" applyFont="1" applyFill="1" applyBorder="1" applyAlignment="1">
      <alignment/>
    </xf>
    <xf numFmtId="0" fontId="22" fillId="10" borderId="14" xfId="0" applyFont="1" applyFill="1" applyBorder="1" applyAlignment="1">
      <alignment/>
    </xf>
    <xf numFmtId="0" fontId="22" fillId="10" borderId="19" xfId="0" applyFont="1" applyFill="1" applyBorder="1" applyAlignment="1">
      <alignment/>
    </xf>
    <xf numFmtId="0" fontId="22" fillId="12" borderId="13" xfId="0" applyFont="1" applyFill="1" applyBorder="1" applyAlignment="1">
      <alignment/>
    </xf>
    <xf numFmtId="0" fontId="22" fillId="12" borderId="18" xfId="0" applyFont="1" applyFill="1" applyBorder="1" applyAlignment="1">
      <alignment horizontal="left" vertical="top"/>
    </xf>
    <xf numFmtId="0" fontId="22" fillId="12" borderId="18" xfId="0" applyFont="1" applyFill="1" applyBorder="1" applyAlignment="1">
      <alignment/>
    </xf>
    <xf numFmtId="0" fontId="22" fillId="12" borderId="19" xfId="0" applyFont="1" applyFill="1" applyBorder="1" applyAlignment="1">
      <alignment/>
    </xf>
    <xf numFmtId="0" fontId="22" fillId="10" borderId="10" xfId="0" applyFont="1" applyFill="1" applyBorder="1" applyAlignment="1">
      <alignment/>
    </xf>
    <xf numFmtId="0" fontId="22" fillId="10" borderId="0" xfId="0" applyFont="1" applyFill="1" applyBorder="1" applyAlignment="1">
      <alignment/>
    </xf>
    <xf numFmtId="0" fontId="22" fillId="10" borderId="12" xfId="0" applyFont="1" applyFill="1" applyBorder="1" applyAlignment="1">
      <alignment/>
    </xf>
    <xf numFmtId="0" fontId="45" fillId="10" borderId="0" xfId="0" applyFont="1" applyFill="1" applyBorder="1" applyAlignment="1">
      <alignment horizontal="right"/>
    </xf>
    <xf numFmtId="0" fontId="45" fillId="10" borderId="0" xfId="0" applyFont="1" applyFill="1" applyBorder="1" applyAlignment="1">
      <alignment/>
    </xf>
    <xf numFmtId="0" fontId="45" fillId="10" borderId="12" xfId="0" applyFont="1" applyFill="1" applyBorder="1" applyAlignment="1">
      <alignment horizontal="right"/>
    </xf>
    <xf numFmtId="0" fontId="45" fillId="12" borderId="0" xfId="0" applyFont="1" applyFill="1" applyBorder="1" applyAlignment="1">
      <alignment horizontal="right"/>
    </xf>
    <xf numFmtId="0" fontId="45" fillId="12" borderId="0" xfId="0" applyFont="1" applyFill="1" applyBorder="1" applyAlignment="1">
      <alignment/>
    </xf>
    <xf numFmtId="0" fontId="45" fillId="12" borderId="12" xfId="0" applyFont="1" applyFill="1" applyBorder="1" applyAlignment="1">
      <alignment horizontal="right"/>
    </xf>
    <xf numFmtId="0" fontId="25" fillId="10" borderId="0" xfId="0" applyFont="1" applyFill="1" applyBorder="1" applyAlignment="1">
      <alignment horizontal="right"/>
    </xf>
    <xf numFmtId="0" fontId="25" fillId="10" borderId="0" xfId="0" applyFont="1" applyFill="1" applyBorder="1" applyAlignment="1">
      <alignment/>
    </xf>
    <xf numFmtId="0" fontId="25" fillId="10" borderId="12" xfId="0" applyFont="1" applyFill="1" applyBorder="1" applyAlignment="1">
      <alignment horizontal="right"/>
    </xf>
    <xf numFmtId="0" fontId="25" fillId="12" borderId="0" xfId="0" applyFont="1" applyFill="1" applyBorder="1" applyAlignment="1">
      <alignment horizontal="right"/>
    </xf>
    <xf numFmtId="0" fontId="25" fillId="12" borderId="12" xfId="0" applyFont="1" applyFill="1" applyBorder="1" applyAlignment="1">
      <alignment horizontal="right"/>
    </xf>
    <xf numFmtId="0" fontId="22" fillId="10" borderId="15" xfId="0" applyFont="1" applyFill="1" applyBorder="1" applyAlignment="1">
      <alignment/>
    </xf>
    <xf numFmtId="188" fontId="22" fillId="10" borderId="0" xfId="0" applyNumberFormat="1" applyFont="1" applyFill="1" applyBorder="1" applyAlignment="1">
      <alignment horizontal="right"/>
    </xf>
    <xf numFmtId="188" fontId="22" fillId="10" borderId="12" xfId="0" applyNumberFormat="1" applyFont="1" applyFill="1" applyBorder="1" applyAlignment="1">
      <alignment horizontal="right"/>
    </xf>
    <xf numFmtId="188" fontId="22" fillId="10" borderId="16" xfId="0" applyNumberFormat="1" applyFont="1" applyFill="1" applyBorder="1" applyAlignment="1">
      <alignment horizontal="right"/>
    </xf>
    <xf numFmtId="188" fontId="22" fillId="10" borderId="17" xfId="0" applyNumberFormat="1" applyFont="1" applyFill="1" applyBorder="1" applyAlignment="1">
      <alignment horizontal="right"/>
    </xf>
    <xf numFmtId="188" fontId="22" fillId="12" borderId="0" xfId="0" applyNumberFormat="1" applyFont="1" applyFill="1" applyBorder="1" applyAlignment="1">
      <alignment horizontal="right"/>
    </xf>
    <xf numFmtId="188" fontId="22" fillId="12" borderId="0" xfId="0" applyNumberFormat="1" applyFont="1" applyFill="1" applyBorder="1" applyAlignment="1">
      <alignment/>
    </xf>
    <xf numFmtId="188" fontId="22" fillId="12" borderId="12" xfId="0" applyNumberFormat="1" applyFont="1" applyFill="1" applyBorder="1" applyAlignment="1">
      <alignment horizontal="right"/>
    </xf>
    <xf numFmtId="188" fontId="22" fillId="12" borderId="12" xfId="0" applyNumberFormat="1" applyFont="1" applyFill="1" applyBorder="1" applyAlignment="1">
      <alignment/>
    </xf>
    <xf numFmtId="188" fontId="25" fillId="12" borderId="0" xfId="0" applyNumberFormat="1" applyFont="1" applyFill="1" applyBorder="1" applyAlignment="1">
      <alignment horizontal="right"/>
    </xf>
    <xf numFmtId="188" fontId="25" fillId="12" borderId="12" xfId="0" applyNumberFormat="1" applyFont="1" applyFill="1" applyBorder="1" applyAlignment="1">
      <alignment horizontal="right"/>
    </xf>
    <xf numFmtId="188" fontId="22" fillId="12" borderId="0" xfId="0" applyNumberFormat="1" applyFont="1" applyFill="1" applyAlignment="1">
      <alignment/>
    </xf>
    <xf numFmtId="185" fontId="22" fillId="12" borderId="0" xfId="0" applyNumberFormat="1" applyFont="1" applyFill="1" applyBorder="1" applyAlignment="1">
      <alignment horizontal="right"/>
    </xf>
    <xf numFmtId="185" fontId="22" fillId="12" borderId="0" xfId="0" applyNumberFormat="1" applyFont="1" applyFill="1" applyBorder="1" applyAlignment="1">
      <alignment/>
    </xf>
    <xf numFmtId="185" fontId="22" fillId="12" borderId="12" xfId="0" applyNumberFormat="1" applyFont="1" applyFill="1" applyBorder="1" applyAlignment="1">
      <alignment horizontal="right"/>
    </xf>
    <xf numFmtId="185" fontId="22" fillId="12" borderId="12" xfId="0" applyNumberFormat="1" applyFont="1" applyFill="1" applyBorder="1" applyAlignment="1">
      <alignment/>
    </xf>
    <xf numFmtId="185" fontId="25" fillId="12" borderId="0" xfId="0" applyNumberFormat="1" applyFont="1" applyFill="1" applyBorder="1" applyAlignment="1">
      <alignment horizontal="right"/>
    </xf>
    <xf numFmtId="185" fontId="25" fillId="12" borderId="12" xfId="0" applyNumberFormat="1" applyFont="1" applyFill="1" applyBorder="1" applyAlignment="1">
      <alignment horizontal="right"/>
    </xf>
    <xf numFmtId="185" fontId="22" fillId="12" borderId="16" xfId="0" applyNumberFormat="1" applyFont="1" applyFill="1" applyBorder="1" applyAlignment="1">
      <alignment horizontal="right"/>
    </xf>
    <xf numFmtId="185" fontId="22" fillId="12" borderId="16" xfId="0" applyNumberFormat="1" applyFont="1" applyFill="1" applyBorder="1" applyAlignment="1">
      <alignment/>
    </xf>
    <xf numFmtId="185" fontId="22" fillId="12" borderId="17" xfId="0" applyNumberFormat="1" applyFont="1" applyFill="1" applyBorder="1" applyAlignment="1">
      <alignment horizontal="right"/>
    </xf>
    <xf numFmtId="0" fontId="0" fillId="34" borderId="0" xfId="0" applyFill="1" applyAlignment="1">
      <alignment/>
    </xf>
    <xf numFmtId="0" fontId="59" fillId="9" borderId="10" xfId="0" applyFont="1" applyFill="1" applyBorder="1" applyAlignment="1">
      <alignment horizontal="center" vertical="justify"/>
    </xf>
    <xf numFmtId="0" fontId="22" fillId="9" borderId="0" xfId="0" applyFont="1" applyFill="1" applyBorder="1" applyAlignment="1">
      <alignment horizontal="center" vertical="justify"/>
    </xf>
    <xf numFmtId="0" fontId="59" fillId="9" borderId="0" xfId="0" applyFont="1" applyFill="1" applyBorder="1" applyAlignment="1">
      <alignment horizontal="center" vertical="center"/>
    </xf>
    <xf numFmtId="0" fontId="22" fillId="9" borderId="0" xfId="0" applyFont="1" applyFill="1" applyBorder="1" applyAlignment="1">
      <alignment horizontal="center" vertical="center"/>
    </xf>
    <xf numFmtId="0" fontId="25" fillId="12" borderId="0" xfId="0" applyFont="1" applyFill="1" applyAlignment="1">
      <alignment horizontal="justify" vertical="justify"/>
    </xf>
    <xf numFmtId="0" fontId="22" fillId="12" borderId="0" xfId="0" applyFont="1" applyFill="1" applyAlignment="1">
      <alignment horizontal="justify" vertical="justify"/>
    </xf>
    <xf numFmtId="0" fontId="25" fillId="12" borderId="0" xfId="0" applyFont="1" applyFill="1" applyAlignment="1">
      <alignment horizontal="justify" vertical="top"/>
    </xf>
    <xf numFmtId="0" fontId="22" fillId="0" borderId="0" xfId="0" applyFont="1" applyAlignment="1">
      <alignment horizontal="justify" vertical="top"/>
    </xf>
    <xf numFmtId="0" fontId="25" fillId="12" borderId="16" xfId="0" applyFont="1" applyFill="1" applyBorder="1" applyAlignment="1">
      <alignment horizontal="justify" vertical="top"/>
    </xf>
    <xf numFmtId="0" fontId="25" fillId="0" borderId="16" xfId="0" applyFont="1" applyBorder="1" applyAlignment="1">
      <alignment horizontal="justify" vertical="top"/>
    </xf>
    <xf numFmtId="0" fontId="22" fillId="12" borderId="0" xfId="0" applyFont="1" applyFill="1" applyAlignment="1">
      <alignment horizontal="justify" vertical="top"/>
    </xf>
    <xf numFmtId="0" fontId="25" fillId="10" borderId="0" xfId="0" applyFont="1" applyFill="1" applyAlignment="1">
      <alignment horizontal="justify" vertical="top"/>
    </xf>
    <xf numFmtId="0" fontId="22" fillId="3" borderId="13" xfId="0" applyFont="1" applyFill="1" applyBorder="1" applyAlignment="1">
      <alignment horizontal="justify" vertical="top"/>
    </xf>
    <xf numFmtId="0" fontId="22" fillId="3" borderId="14" xfId="0" applyFont="1" applyFill="1" applyBorder="1" applyAlignment="1">
      <alignment horizontal="justify" vertical="top"/>
    </xf>
    <xf numFmtId="0" fontId="59" fillId="3" borderId="10" xfId="0" applyFont="1" applyFill="1" applyBorder="1" applyAlignment="1">
      <alignment horizontal="center" vertical="justify"/>
    </xf>
    <xf numFmtId="0" fontId="22" fillId="3" borderId="0" xfId="0" applyFont="1" applyFill="1" applyBorder="1" applyAlignment="1">
      <alignment horizontal="center" vertical="justify"/>
    </xf>
    <xf numFmtId="0" fontId="59"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22" fillId="10" borderId="0" xfId="0" applyFont="1" applyFill="1" applyAlignment="1">
      <alignment horizontal="justify" vertical="top"/>
    </xf>
    <xf numFmtId="0" fontId="22" fillId="9" borderId="13" xfId="0" applyFont="1" applyFill="1" applyBorder="1" applyAlignment="1">
      <alignment horizontal="justify" vertical="top"/>
    </xf>
    <xf numFmtId="0" fontId="22" fillId="9" borderId="14" xfId="0" applyFont="1" applyFill="1" applyBorder="1" applyAlignment="1">
      <alignment horizontal="justify"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3" xfId="57"/>
    <cellStyle name="Standaard_050817 Tabellenset augustuslevering Nulmeting" xfId="58"/>
    <cellStyle name="Standaard_050817 Tabellenset augustuslevering UnW 2002" xfId="59"/>
    <cellStyle name="Titel" xfId="60"/>
    <cellStyle name="Totaal" xfId="61"/>
    <cellStyle name="Uitvoer" xfId="62"/>
    <cellStyle name="Currency" xfId="63"/>
    <cellStyle name="Currency [0]" xfId="64"/>
    <cellStyle name="Verklarende tekst" xfId="65"/>
    <cellStyle name="Waarschuwingsteks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075"/>
          <c:w val="0.6805"/>
          <c:h val="0.944"/>
        </c:manualLayout>
      </c:layout>
      <c:barChart>
        <c:barDir val="col"/>
        <c:grouping val="stacked"/>
        <c:varyColors val="0"/>
        <c:ser>
          <c:idx val="4"/>
          <c:order val="0"/>
          <c:tx>
            <c:v>Export, woonland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Dashboard!$R$64:$T$64</c:f>
              <c:numCache/>
            </c:numRef>
          </c:val>
        </c:ser>
        <c:ser>
          <c:idx val="5"/>
          <c:order val="1"/>
          <c:tx>
            <c:v>Export, woonland EU-10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Dashboard!$R$65:$T$65</c:f>
              <c:numCache/>
            </c:numRef>
          </c:val>
        </c:ser>
        <c:ser>
          <c:idx val="6"/>
          <c:order val="2"/>
          <c:tx>
            <c:v>Export, woonland kandidaatlidstaten</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Dashboard!$R$66:$T$66</c:f>
              <c:numCache/>
            </c:numRef>
          </c:val>
        </c:ser>
        <c:ser>
          <c:idx val="7"/>
          <c:order val="3"/>
          <c:tx>
            <c:v>Export, overige woonlanden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Dashboard!$R$67:$T$67</c:f>
              <c:numCache/>
            </c:numRef>
          </c:val>
        </c:ser>
        <c:ser>
          <c:idx val="9"/>
          <c:order val="4"/>
          <c:tx>
            <c:v>Geen export uitkering</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Dashboard!$R$69:$T$69</c:f>
              <c:numCache/>
            </c:numRef>
          </c:val>
        </c:ser>
        <c:overlap val="100"/>
        <c:axId val="47703663"/>
        <c:axId val="26679784"/>
      </c:barChart>
      <c:catAx>
        <c:axId val="47703663"/>
        <c:scaling>
          <c:orientation val="minMax"/>
        </c:scaling>
        <c:axPos val="b"/>
        <c:delete val="0"/>
        <c:numFmt formatCode="General" sourceLinked="1"/>
        <c:majorTickMark val="out"/>
        <c:minorTickMark val="none"/>
        <c:tickLblPos val="nextTo"/>
        <c:spPr>
          <a:ln w="3175">
            <a:solidFill>
              <a:srgbClr val="808080"/>
            </a:solidFill>
          </a:ln>
        </c:spPr>
        <c:crossAx val="26679784"/>
        <c:crosses val="autoZero"/>
        <c:auto val="1"/>
        <c:lblOffset val="100"/>
        <c:tickLblSkip val="1"/>
        <c:noMultiLvlLbl val="0"/>
      </c:catAx>
      <c:valAx>
        <c:axId val="26679784"/>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47703663"/>
        <c:crossesAt val="1"/>
        <c:crossBetween val="between"/>
        <c:dispUnits/>
      </c:valAx>
      <c:spPr>
        <a:solidFill>
          <a:srgbClr val="D7E4BD"/>
        </a:solidFill>
        <a:ln w="3175">
          <a:noFill/>
        </a:ln>
      </c:spPr>
    </c:plotArea>
    <c:legend>
      <c:legendPos val="r"/>
      <c:layout>
        <c:manualLayout>
          <c:xMode val="edge"/>
          <c:yMode val="edge"/>
          <c:x val="0.6785"/>
          <c:y val="0.278"/>
          <c:w val="0.3215"/>
          <c:h val="0.316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D7E4BD"/>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5225"/>
          <c:w val="0.563"/>
          <c:h val="0.894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Dashboard!$AY$4:$AY$9</c:f>
              <c:strCache/>
            </c:strRef>
          </c:cat>
          <c:val>
            <c:numRef>
              <c:f>Dashboard!$AT$79:$AT$84</c:f>
              <c:numCache/>
            </c:numRef>
          </c:val>
        </c:ser>
      </c:pieChart>
      <c:spPr>
        <a:solidFill>
          <a:srgbClr val="B7DEE8"/>
        </a:solidFill>
        <a:ln w="3175">
          <a:noFill/>
        </a:ln>
      </c:spPr>
    </c:plotArea>
    <c:legend>
      <c:legendPos val="r"/>
      <c:layout>
        <c:manualLayout>
          <c:xMode val="edge"/>
          <c:yMode val="edge"/>
          <c:x val="0.6745"/>
          <c:y val="0.11475"/>
          <c:w val="0.315"/>
          <c:h val="0.7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75"/>
          <c:w val="0.667"/>
          <c:h val="0.92425"/>
        </c:manualLayout>
      </c:layout>
      <c:barChart>
        <c:barDir val="col"/>
        <c:grouping val="stacked"/>
        <c:varyColors val="0"/>
        <c:ser>
          <c:idx val="4"/>
          <c:order val="0"/>
          <c:tx>
            <c:v>Export, woonland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Dashboard!$V$64:$X$64</c:f>
              <c:numCache/>
            </c:numRef>
          </c:val>
        </c:ser>
        <c:ser>
          <c:idx val="5"/>
          <c:order val="1"/>
          <c:tx>
            <c:v>Export, woonland EU-10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Dashboard!$V$65:$X$65</c:f>
              <c:numCache/>
            </c:numRef>
          </c:val>
        </c:ser>
        <c:ser>
          <c:idx val="6"/>
          <c:order val="2"/>
          <c:tx>
            <c:v>Export, woonland kandidaatlidstaten</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Dashboard!$V$66:$X$66</c:f>
              <c:numCache/>
            </c:numRef>
          </c:val>
        </c:ser>
        <c:ser>
          <c:idx val="7"/>
          <c:order val="3"/>
          <c:tx>
            <c:v>Export, overige woonlanden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Dashboard!$V$67:$X$67</c:f>
              <c:numCache/>
            </c:numRef>
          </c:val>
        </c:ser>
        <c:ser>
          <c:idx val="9"/>
          <c:order val="4"/>
          <c:tx>
            <c:v>Geen export uitkering</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Dashboard!$V$69:$X$69</c:f>
              <c:numCache/>
            </c:numRef>
          </c:val>
        </c:ser>
        <c:overlap val="100"/>
        <c:axId val="38791465"/>
        <c:axId val="13578866"/>
      </c:barChart>
      <c:catAx>
        <c:axId val="38791465"/>
        <c:scaling>
          <c:orientation val="minMax"/>
        </c:scaling>
        <c:axPos val="b"/>
        <c:delete val="0"/>
        <c:numFmt formatCode="General" sourceLinked="1"/>
        <c:majorTickMark val="out"/>
        <c:minorTickMark val="none"/>
        <c:tickLblPos val="nextTo"/>
        <c:spPr>
          <a:ln w="3175">
            <a:solidFill>
              <a:srgbClr val="808080"/>
            </a:solidFill>
          </a:ln>
        </c:spPr>
        <c:crossAx val="13578866"/>
        <c:crosses val="autoZero"/>
        <c:auto val="1"/>
        <c:lblOffset val="100"/>
        <c:tickLblSkip val="1"/>
        <c:noMultiLvlLbl val="0"/>
      </c:catAx>
      <c:valAx>
        <c:axId val="13578866"/>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38791465"/>
        <c:crossesAt val="1"/>
        <c:crossBetween val="between"/>
        <c:dispUnits/>
      </c:valAx>
      <c:spPr>
        <a:solidFill>
          <a:srgbClr val="D7E4BD"/>
        </a:solidFill>
        <a:ln w="3175">
          <a:noFill/>
        </a:ln>
      </c:spPr>
    </c:plotArea>
    <c:legend>
      <c:legendPos val="r"/>
      <c:layout>
        <c:manualLayout>
          <c:xMode val="edge"/>
          <c:yMode val="edge"/>
          <c:x val="0.676"/>
          <c:y val="0.2805"/>
          <c:w val="0.324"/>
          <c:h val="0.31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D7E4BD"/>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075"/>
          <c:w val="0.70475"/>
          <c:h val="0.944"/>
        </c:manualLayout>
      </c:layout>
      <c:barChart>
        <c:barDir val="col"/>
        <c:grouping val="stacked"/>
        <c:varyColors val="0"/>
        <c:ser>
          <c:idx val="4"/>
          <c:order val="0"/>
          <c:tx>
            <c:v>Herkomst,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Dashboard!$AD$63:$AF$63</c:f>
              <c:numCache/>
            </c:numRef>
          </c:val>
        </c:ser>
        <c:ser>
          <c:idx val="0"/>
          <c:order val="1"/>
          <c:tx>
            <c:v>Herkomst, EU-10</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Dashboard!$AD$64:$AF$64</c:f>
              <c:numCache/>
            </c:numRef>
          </c:val>
        </c:ser>
        <c:ser>
          <c:idx val="1"/>
          <c:order val="2"/>
          <c:tx>
            <c:v>Herkomst, kandidaat-lidstaten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Dashboard!$AD$65:$AF$65</c:f>
              <c:numCache/>
            </c:numRef>
          </c:val>
        </c:ser>
        <c:ser>
          <c:idx val="2"/>
          <c:order val="3"/>
          <c:tx>
            <c:v>Herkomst, Nederland</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Dashboard!$AD$66:$AF$66</c:f>
              <c:numCache/>
            </c:numRef>
          </c:val>
        </c:ser>
        <c:ser>
          <c:idx val="3"/>
          <c:order val="4"/>
          <c:tx>
            <c:v>Herkomst, Overig</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Dashboard!$AD$67:$AF$67</c:f>
              <c:numCache/>
            </c:numRef>
          </c:val>
        </c:ser>
        <c:ser>
          <c:idx val="5"/>
          <c:order val="5"/>
          <c:tx>
            <c:v>Herkomst, Onbekend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Dashboard!$AD$68:$AF$68</c:f>
              <c:numCache/>
            </c:numRef>
          </c:val>
        </c:ser>
        <c:overlap val="100"/>
        <c:axId val="55100931"/>
        <c:axId val="26146332"/>
      </c:barChart>
      <c:catAx>
        <c:axId val="55100931"/>
        <c:scaling>
          <c:orientation val="minMax"/>
        </c:scaling>
        <c:axPos val="b"/>
        <c:delete val="0"/>
        <c:numFmt formatCode="General" sourceLinked="1"/>
        <c:majorTickMark val="out"/>
        <c:minorTickMark val="none"/>
        <c:tickLblPos val="nextTo"/>
        <c:spPr>
          <a:ln w="3175">
            <a:solidFill>
              <a:srgbClr val="808080"/>
            </a:solidFill>
          </a:ln>
        </c:spPr>
        <c:crossAx val="26146332"/>
        <c:crosses val="autoZero"/>
        <c:auto val="1"/>
        <c:lblOffset val="100"/>
        <c:tickLblSkip val="1"/>
        <c:noMultiLvlLbl val="0"/>
      </c:catAx>
      <c:valAx>
        <c:axId val="26146332"/>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55100931"/>
        <c:crossesAt val="1"/>
        <c:crossBetween val="between"/>
        <c:dispUnits/>
      </c:valAx>
      <c:spPr>
        <a:solidFill>
          <a:srgbClr val="B7DEE8"/>
        </a:solidFill>
        <a:ln w="3175">
          <a:noFill/>
        </a:ln>
      </c:spPr>
    </c:plotArea>
    <c:legend>
      <c:legendPos val="r"/>
      <c:layout>
        <c:manualLayout>
          <c:xMode val="edge"/>
          <c:yMode val="edge"/>
          <c:x val="0.713"/>
          <c:y val="0.278"/>
          <c:w val="0.2795"/>
          <c:h val="0.42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6"/>
          <c:w val="0.70475"/>
          <c:h val="0.924"/>
        </c:manualLayout>
      </c:layout>
      <c:barChart>
        <c:barDir val="col"/>
        <c:grouping val="stacked"/>
        <c:varyColors val="0"/>
        <c:ser>
          <c:idx val="4"/>
          <c:order val="0"/>
          <c:tx>
            <c:v>Herkomst,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Dashboard!$AH$63:$AJ$63</c:f>
              <c:numCache/>
            </c:numRef>
          </c:val>
        </c:ser>
        <c:ser>
          <c:idx val="0"/>
          <c:order val="1"/>
          <c:tx>
            <c:v>Herkomst, EU-10</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Dashboard!$AH$64:$AJ$64</c:f>
              <c:numCache/>
            </c:numRef>
          </c:val>
        </c:ser>
        <c:ser>
          <c:idx val="1"/>
          <c:order val="2"/>
          <c:tx>
            <c:v>Herkomst, kandidaat-lidstaten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Dashboard!$AH$65:$AJ$65</c:f>
              <c:numCache/>
            </c:numRef>
          </c:val>
        </c:ser>
        <c:ser>
          <c:idx val="2"/>
          <c:order val="3"/>
          <c:tx>
            <c:v>Herkomst, Nederland</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Dashboard!$AH$66:$AJ$66</c:f>
              <c:numCache/>
            </c:numRef>
          </c:val>
        </c:ser>
        <c:ser>
          <c:idx val="3"/>
          <c:order val="4"/>
          <c:tx>
            <c:v>Herkomst, overig</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Dashboard!$AH$67:$AJ$67</c:f>
              <c:numCache/>
            </c:numRef>
          </c:val>
        </c:ser>
        <c:ser>
          <c:idx val="5"/>
          <c:order val="5"/>
          <c:tx>
            <c:v>Herkomst, onbekend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Dashboard!$AH$68:$AJ$68</c:f>
              <c:numCache/>
            </c:numRef>
          </c:val>
        </c:ser>
        <c:overlap val="100"/>
        <c:axId val="33990397"/>
        <c:axId val="37478118"/>
      </c:barChart>
      <c:catAx>
        <c:axId val="33990397"/>
        <c:scaling>
          <c:orientation val="minMax"/>
        </c:scaling>
        <c:axPos val="b"/>
        <c:delete val="0"/>
        <c:numFmt formatCode="General" sourceLinked="1"/>
        <c:majorTickMark val="out"/>
        <c:minorTickMark val="none"/>
        <c:tickLblPos val="nextTo"/>
        <c:spPr>
          <a:ln w="3175">
            <a:solidFill>
              <a:srgbClr val="808080"/>
            </a:solidFill>
          </a:ln>
        </c:spPr>
        <c:crossAx val="37478118"/>
        <c:crosses val="autoZero"/>
        <c:auto val="1"/>
        <c:lblOffset val="100"/>
        <c:tickLblSkip val="1"/>
        <c:noMultiLvlLbl val="0"/>
      </c:catAx>
      <c:valAx>
        <c:axId val="37478118"/>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33990397"/>
        <c:crossesAt val="1"/>
        <c:crossBetween val="between"/>
        <c:dispUnits/>
      </c:valAx>
      <c:spPr>
        <a:solidFill>
          <a:srgbClr val="B7DEE8"/>
        </a:solidFill>
        <a:ln w="3175">
          <a:noFill/>
        </a:ln>
      </c:spPr>
    </c:plotArea>
    <c:legend>
      <c:legendPos val="r"/>
      <c:layout>
        <c:manualLayout>
          <c:xMode val="edge"/>
          <c:yMode val="edge"/>
          <c:x val="0.7135"/>
          <c:y val="0.2805"/>
          <c:w val="0.279"/>
          <c:h val="0.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2825"/>
          <c:w val="0.487"/>
          <c:h val="0.93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Dashboard!$AL$79:$AL$84</c:f>
              <c:strCache/>
            </c:strRef>
          </c:cat>
          <c:val>
            <c:numRef>
              <c:f>Dashboard!$AN$79:$AN$84</c:f>
              <c:numCache/>
            </c:numRef>
          </c:val>
        </c:ser>
      </c:pieChart>
      <c:spPr>
        <a:solidFill>
          <a:srgbClr val="B7DEE8"/>
        </a:solidFill>
        <a:ln w="3175">
          <a:noFill/>
        </a:ln>
      </c:spPr>
    </c:plotArea>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05"/>
          <c:y val="0.02525"/>
          <c:w val="0.4975"/>
          <c:h val="0.95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Dashboard!$AY$4:$AY$9</c:f>
              <c:strCache/>
            </c:strRef>
          </c:cat>
          <c:val>
            <c:numRef>
              <c:f>Dashboard!$AR$79:$AR$84</c:f>
              <c:numCache/>
            </c:numRef>
          </c:val>
        </c:ser>
      </c:pieChart>
      <c:spPr>
        <a:solidFill>
          <a:srgbClr val="B7DEE8"/>
        </a:solidFill>
        <a:ln w="3175">
          <a:noFill/>
        </a:ln>
      </c:spPr>
    </c:plotArea>
    <c:legend>
      <c:legendPos val="r"/>
      <c:layout>
        <c:manualLayout>
          <c:xMode val="edge"/>
          <c:yMode val="edge"/>
          <c:x val="0.6745"/>
          <c:y val="0.0365"/>
          <c:w val="0.315"/>
          <c:h val="0.91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2825"/>
          <c:w val="0.487"/>
          <c:h val="0.93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Dashboard!$AL$79:$AL$84</c:f>
              <c:strCache/>
            </c:strRef>
          </c:cat>
          <c:val>
            <c:numRef>
              <c:f>Dashboard!$AO$79:$AO$84</c:f>
              <c:numCache/>
            </c:numRef>
          </c:val>
        </c:ser>
      </c:pieChart>
      <c:spPr>
        <a:solidFill>
          <a:srgbClr val="B7DEE8"/>
        </a:solidFill>
        <a:ln w="3175">
          <a:noFill/>
        </a:ln>
      </c:spPr>
    </c:plotArea>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05"/>
          <c:y val="0.02525"/>
          <c:w val="0.4975"/>
          <c:h val="0.95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Dashboard!$AY$4:$AY$9</c:f>
              <c:strCache/>
            </c:strRef>
          </c:cat>
          <c:val>
            <c:numRef>
              <c:f>Dashboard!$AS$79:$AS$84</c:f>
              <c:numCache/>
            </c:numRef>
          </c:val>
        </c:ser>
      </c:pieChart>
      <c:spPr>
        <a:solidFill>
          <a:srgbClr val="B7DEE8"/>
        </a:solidFill>
        <a:ln w="3175">
          <a:noFill/>
        </a:ln>
      </c:spPr>
    </c:plotArea>
    <c:legend>
      <c:legendPos val="r"/>
      <c:layout>
        <c:manualLayout>
          <c:xMode val="edge"/>
          <c:yMode val="edge"/>
          <c:x val="0.6745"/>
          <c:y val="0.0365"/>
          <c:w val="0.315"/>
          <c:h val="0.91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6225"/>
          <c:w val="0.54925"/>
          <c:h val="0.87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Dashboard!$AL$79:$AL$84</c:f>
              <c:strCache/>
            </c:strRef>
          </c:cat>
          <c:val>
            <c:numRef>
              <c:f>Dashboard!$AP$79:$AP$84</c:f>
              <c:numCache/>
            </c:numRef>
          </c:val>
        </c:ser>
      </c:pieChart>
      <c:spPr>
        <a:solidFill>
          <a:srgbClr val="B7DEE8"/>
        </a:solidFill>
        <a:ln w="3175">
          <a:noFill/>
        </a:ln>
      </c:spPr>
    </c:plotArea>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4</xdr:row>
      <xdr:rowOff>38100</xdr:rowOff>
    </xdr:from>
    <xdr:to>
      <xdr:col>24</xdr:col>
      <xdr:colOff>209550</xdr:colOff>
      <xdr:row>24</xdr:row>
      <xdr:rowOff>104775</xdr:rowOff>
    </xdr:to>
    <xdr:graphicFrame>
      <xdr:nvGraphicFramePr>
        <xdr:cNvPr id="1" name="Grafiek 3"/>
        <xdr:cNvGraphicFramePr/>
      </xdr:nvGraphicFramePr>
      <xdr:xfrm>
        <a:off x="8172450" y="1285875"/>
        <a:ext cx="6457950" cy="3305175"/>
      </xdr:xfrm>
      <a:graphic>
        <a:graphicData uri="http://schemas.openxmlformats.org/drawingml/2006/chart">
          <c:chart xmlns:c="http://schemas.openxmlformats.org/drawingml/2006/chart" r:id="rId1"/>
        </a:graphicData>
      </a:graphic>
    </xdr:graphicFrame>
    <xdr:clientData/>
  </xdr:twoCellAnchor>
  <xdr:twoCellAnchor>
    <xdr:from>
      <xdr:col>15</xdr:col>
      <xdr:colOff>333375</xdr:colOff>
      <xdr:row>27</xdr:row>
      <xdr:rowOff>38100</xdr:rowOff>
    </xdr:from>
    <xdr:to>
      <xdr:col>24</xdr:col>
      <xdr:colOff>209550</xdr:colOff>
      <xdr:row>50</xdr:row>
      <xdr:rowOff>133350</xdr:rowOff>
    </xdr:to>
    <xdr:graphicFrame>
      <xdr:nvGraphicFramePr>
        <xdr:cNvPr id="2" name="Grafiek 4"/>
        <xdr:cNvGraphicFramePr/>
      </xdr:nvGraphicFramePr>
      <xdr:xfrm>
        <a:off x="8162925" y="5010150"/>
        <a:ext cx="6467475" cy="3819525"/>
      </xdr:xfrm>
      <a:graphic>
        <a:graphicData uri="http://schemas.openxmlformats.org/drawingml/2006/chart">
          <c:chart xmlns:c="http://schemas.openxmlformats.org/drawingml/2006/chart" r:id="rId2"/>
        </a:graphicData>
      </a:graphic>
    </xdr:graphicFrame>
    <xdr:clientData/>
  </xdr:twoCellAnchor>
  <xdr:twoCellAnchor>
    <xdr:from>
      <xdr:col>27</xdr:col>
      <xdr:colOff>228600</xdr:colOff>
      <xdr:row>4</xdr:row>
      <xdr:rowOff>38100</xdr:rowOff>
    </xdr:from>
    <xdr:to>
      <xdr:col>35</xdr:col>
      <xdr:colOff>666750</xdr:colOff>
      <xdr:row>24</xdr:row>
      <xdr:rowOff>104775</xdr:rowOff>
    </xdr:to>
    <xdr:graphicFrame>
      <xdr:nvGraphicFramePr>
        <xdr:cNvPr id="3" name="Grafiek 3"/>
        <xdr:cNvGraphicFramePr/>
      </xdr:nvGraphicFramePr>
      <xdr:xfrm>
        <a:off x="15878175" y="1285875"/>
        <a:ext cx="6457950" cy="3305175"/>
      </xdr:xfrm>
      <a:graphic>
        <a:graphicData uri="http://schemas.openxmlformats.org/drawingml/2006/chart">
          <c:chart xmlns:c="http://schemas.openxmlformats.org/drawingml/2006/chart" r:id="rId3"/>
        </a:graphicData>
      </a:graphic>
    </xdr:graphicFrame>
    <xdr:clientData/>
  </xdr:twoCellAnchor>
  <xdr:twoCellAnchor>
    <xdr:from>
      <xdr:col>27</xdr:col>
      <xdr:colOff>209550</xdr:colOff>
      <xdr:row>27</xdr:row>
      <xdr:rowOff>38100</xdr:rowOff>
    </xdr:from>
    <xdr:to>
      <xdr:col>35</xdr:col>
      <xdr:colOff>657225</xdr:colOff>
      <xdr:row>50</xdr:row>
      <xdr:rowOff>133350</xdr:rowOff>
    </xdr:to>
    <xdr:graphicFrame>
      <xdr:nvGraphicFramePr>
        <xdr:cNvPr id="4" name="Grafiek 4"/>
        <xdr:cNvGraphicFramePr/>
      </xdr:nvGraphicFramePr>
      <xdr:xfrm>
        <a:off x="15859125" y="5010150"/>
        <a:ext cx="6467475" cy="3819525"/>
      </xdr:xfrm>
      <a:graphic>
        <a:graphicData uri="http://schemas.openxmlformats.org/drawingml/2006/chart">
          <c:chart xmlns:c="http://schemas.openxmlformats.org/drawingml/2006/chart" r:id="rId4"/>
        </a:graphicData>
      </a:graphic>
    </xdr:graphicFrame>
    <xdr:clientData/>
  </xdr:twoCellAnchor>
  <xdr:twoCellAnchor>
    <xdr:from>
      <xdr:col>37</xdr:col>
      <xdr:colOff>38100</xdr:colOff>
      <xdr:row>7</xdr:row>
      <xdr:rowOff>19050</xdr:rowOff>
    </xdr:from>
    <xdr:to>
      <xdr:col>43</xdr:col>
      <xdr:colOff>762000</xdr:colOff>
      <xdr:row>22</xdr:row>
      <xdr:rowOff>19050</xdr:rowOff>
    </xdr:to>
    <xdr:graphicFrame>
      <xdr:nvGraphicFramePr>
        <xdr:cNvPr id="5" name="Grafiek 6"/>
        <xdr:cNvGraphicFramePr/>
      </xdr:nvGraphicFramePr>
      <xdr:xfrm>
        <a:off x="23145750" y="1752600"/>
        <a:ext cx="4562475" cy="2428875"/>
      </xdr:xfrm>
      <a:graphic>
        <a:graphicData uri="http://schemas.openxmlformats.org/drawingml/2006/chart">
          <c:chart xmlns:c="http://schemas.openxmlformats.org/drawingml/2006/chart" r:id="rId5"/>
        </a:graphicData>
      </a:graphic>
    </xdr:graphicFrame>
    <xdr:clientData/>
  </xdr:twoCellAnchor>
  <xdr:twoCellAnchor>
    <xdr:from>
      <xdr:col>41</xdr:col>
      <xdr:colOff>0</xdr:colOff>
      <xdr:row>7</xdr:row>
      <xdr:rowOff>9525</xdr:rowOff>
    </xdr:from>
    <xdr:to>
      <xdr:col>48</xdr:col>
      <xdr:colOff>257175</xdr:colOff>
      <xdr:row>22</xdr:row>
      <xdr:rowOff>9525</xdr:rowOff>
    </xdr:to>
    <xdr:graphicFrame>
      <xdr:nvGraphicFramePr>
        <xdr:cNvPr id="6" name="Grafiek 9"/>
        <xdr:cNvGraphicFramePr/>
      </xdr:nvGraphicFramePr>
      <xdr:xfrm>
        <a:off x="25917525" y="1743075"/>
        <a:ext cx="4562475" cy="2428875"/>
      </xdr:xfrm>
      <a:graphic>
        <a:graphicData uri="http://schemas.openxmlformats.org/drawingml/2006/chart">
          <c:chart xmlns:c="http://schemas.openxmlformats.org/drawingml/2006/chart" r:id="rId6"/>
        </a:graphicData>
      </a:graphic>
    </xdr:graphicFrame>
    <xdr:clientData/>
  </xdr:twoCellAnchor>
  <xdr:twoCellAnchor>
    <xdr:from>
      <xdr:col>37</xdr:col>
      <xdr:colOff>38100</xdr:colOff>
      <xdr:row>28</xdr:row>
      <xdr:rowOff>19050</xdr:rowOff>
    </xdr:from>
    <xdr:to>
      <xdr:col>43</xdr:col>
      <xdr:colOff>762000</xdr:colOff>
      <xdr:row>43</xdr:row>
      <xdr:rowOff>19050</xdr:rowOff>
    </xdr:to>
    <xdr:graphicFrame>
      <xdr:nvGraphicFramePr>
        <xdr:cNvPr id="7" name="Grafiek 10"/>
        <xdr:cNvGraphicFramePr/>
      </xdr:nvGraphicFramePr>
      <xdr:xfrm>
        <a:off x="23145750" y="5153025"/>
        <a:ext cx="4562475" cy="2428875"/>
      </xdr:xfrm>
      <a:graphic>
        <a:graphicData uri="http://schemas.openxmlformats.org/drawingml/2006/chart">
          <c:chart xmlns:c="http://schemas.openxmlformats.org/drawingml/2006/chart" r:id="rId7"/>
        </a:graphicData>
      </a:graphic>
    </xdr:graphicFrame>
    <xdr:clientData/>
  </xdr:twoCellAnchor>
  <xdr:twoCellAnchor>
    <xdr:from>
      <xdr:col>41</xdr:col>
      <xdr:colOff>0</xdr:colOff>
      <xdr:row>28</xdr:row>
      <xdr:rowOff>9525</xdr:rowOff>
    </xdr:from>
    <xdr:to>
      <xdr:col>48</xdr:col>
      <xdr:colOff>257175</xdr:colOff>
      <xdr:row>43</xdr:row>
      <xdr:rowOff>9525</xdr:rowOff>
    </xdr:to>
    <xdr:graphicFrame>
      <xdr:nvGraphicFramePr>
        <xdr:cNvPr id="8" name="Grafiek 11"/>
        <xdr:cNvGraphicFramePr/>
      </xdr:nvGraphicFramePr>
      <xdr:xfrm>
        <a:off x="25917525" y="5143500"/>
        <a:ext cx="4562475" cy="2428875"/>
      </xdr:xfrm>
      <a:graphic>
        <a:graphicData uri="http://schemas.openxmlformats.org/drawingml/2006/chart">
          <c:chart xmlns:c="http://schemas.openxmlformats.org/drawingml/2006/chart" r:id="rId8"/>
        </a:graphicData>
      </a:graphic>
    </xdr:graphicFrame>
    <xdr:clientData/>
  </xdr:twoCellAnchor>
  <xdr:twoCellAnchor>
    <xdr:from>
      <xdr:col>37</xdr:col>
      <xdr:colOff>38100</xdr:colOff>
      <xdr:row>49</xdr:row>
      <xdr:rowOff>19050</xdr:rowOff>
    </xdr:from>
    <xdr:to>
      <xdr:col>43</xdr:col>
      <xdr:colOff>762000</xdr:colOff>
      <xdr:row>64</xdr:row>
      <xdr:rowOff>19050</xdr:rowOff>
    </xdr:to>
    <xdr:graphicFrame>
      <xdr:nvGraphicFramePr>
        <xdr:cNvPr id="9" name="Grafiek 12"/>
        <xdr:cNvGraphicFramePr/>
      </xdr:nvGraphicFramePr>
      <xdr:xfrm>
        <a:off x="23145750" y="8553450"/>
        <a:ext cx="4562475" cy="2905125"/>
      </xdr:xfrm>
      <a:graphic>
        <a:graphicData uri="http://schemas.openxmlformats.org/drawingml/2006/chart">
          <c:chart xmlns:c="http://schemas.openxmlformats.org/drawingml/2006/chart" r:id="rId9"/>
        </a:graphicData>
      </a:graphic>
    </xdr:graphicFrame>
    <xdr:clientData/>
  </xdr:twoCellAnchor>
  <xdr:twoCellAnchor>
    <xdr:from>
      <xdr:col>41</xdr:col>
      <xdr:colOff>0</xdr:colOff>
      <xdr:row>49</xdr:row>
      <xdr:rowOff>9525</xdr:rowOff>
    </xdr:from>
    <xdr:to>
      <xdr:col>48</xdr:col>
      <xdr:colOff>257175</xdr:colOff>
      <xdr:row>64</xdr:row>
      <xdr:rowOff>9525</xdr:rowOff>
    </xdr:to>
    <xdr:graphicFrame>
      <xdr:nvGraphicFramePr>
        <xdr:cNvPr id="10" name="Grafiek 13"/>
        <xdr:cNvGraphicFramePr/>
      </xdr:nvGraphicFramePr>
      <xdr:xfrm>
        <a:off x="25917525" y="8543925"/>
        <a:ext cx="4562475" cy="2905125"/>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95"/>
  <sheetViews>
    <sheetView zoomScalePageLayoutView="0" workbookViewId="0" topLeftCell="A1">
      <selection activeCell="A1" sqref="A1"/>
    </sheetView>
  </sheetViews>
  <sheetFormatPr defaultColWidth="9.140625" defaultRowHeight="12.75"/>
  <cols>
    <col min="1" max="1" width="96.421875" style="24" customWidth="1"/>
    <col min="2" max="2" width="52.7109375" style="151" customWidth="1"/>
    <col min="3" max="16384" width="9.140625" style="151" customWidth="1"/>
  </cols>
  <sheetData>
    <row r="1" ht="15.75">
      <c r="A1" s="23" t="s">
        <v>114</v>
      </c>
    </row>
    <row r="3" ht="14.25">
      <c r="A3" s="25" t="s">
        <v>115</v>
      </c>
    </row>
    <row r="4" ht="14.25">
      <c r="A4" s="25"/>
    </row>
    <row r="5" ht="140.25">
      <c r="A5" s="26" t="s">
        <v>116</v>
      </c>
    </row>
    <row r="6" ht="12.75">
      <c r="A6" s="27"/>
    </row>
    <row r="7" ht="14.25">
      <c r="A7" s="25" t="s">
        <v>117</v>
      </c>
    </row>
    <row r="8" ht="6.75" customHeight="1">
      <c r="A8" s="25"/>
    </row>
    <row r="9" spans="1:2" ht="76.5">
      <c r="A9" s="28" t="s">
        <v>118</v>
      </c>
      <c r="B9" s="29"/>
    </row>
    <row r="10" ht="89.25">
      <c r="A10" s="28" t="s">
        <v>119</v>
      </c>
    </row>
    <row r="11" ht="51">
      <c r="A11" s="28" t="s">
        <v>120</v>
      </c>
    </row>
    <row r="12" ht="102">
      <c r="A12" s="28" t="s">
        <v>224</v>
      </c>
    </row>
    <row r="13" ht="51">
      <c r="A13" s="28" t="s">
        <v>121</v>
      </c>
    </row>
    <row r="14" ht="12.75">
      <c r="A14" s="28"/>
    </row>
    <row r="15" ht="14.25">
      <c r="A15" s="25" t="s">
        <v>122</v>
      </c>
    </row>
    <row r="16" ht="6.75" customHeight="1">
      <c r="A16" s="25"/>
    </row>
    <row r="17" ht="63.75">
      <c r="A17" s="28" t="s">
        <v>123</v>
      </c>
    </row>
    <row r="18" ht="6.75" customHeight="1">
      <c r="A18" s="30"/>
    </row>
    <row r="19" ht="12.75">
      <c r="A19" s="31" t="s">
        <v>124</v>
      </c>
    </row>
    <row r="20" ht="38.25">
      <c r="A20" s="30" t="s">
        <v>125</v>
      </c>
    </row>
    <row r="21" ht="6.75" customHeight="1">
      <c r="A21" s="30"/>
    </row>
    <row r="22" s="32" customFormat="1" ht="12.75">
      <c r="A22" s="31" t="s">
        <v>126</v>
      </c>
    </row>
    <row r="23" s="32" customFormat="1" ht="51">
      <c r="A23" s="30" t="s">
        <v>127</v>
      </c>
    </row>
    <row r="24" s="32" customFormat="1" ht="6.75" customHeight="1">
      <c r="A24" s="30"/>
    </row>
    <row r="25" s="32" customFormat="1" ht="12.75">
      <c r="A25" s="31" t="s">
        <v>128</v>
      </c>
    </row>
    <row r="26" s="32" customFormat="1" ht="25.5">
      <c r="A26" s="30" t="s">
        <v>129</v>
      </c>
    </row>
    <row r="27" s="32" customFormat="1" ht="6.75" customHeight="1">
      <c r="A27" s="30"/>
    </row>
    <row r="28" s="32" customFormat="1" ht="12.75">
      <c r="A28" s="31" t="s">
        <v>130</v>
      </c>
    </row>
    <row r="29" s="32" customFormat="1" ht="25.5">
      <c r="A29" s="30" t="s">
        <v>131</v>
      </c>
    </row>
    <row r="30" ht="6.75" customHeight="1">
      <c r="A30" s="28"/>
    </row>
    <row r="31" spans="1:2" ht="12.75">
      <c r="A31" s="33" t="s">
        <v>132</v>
      </c>
      <c r="B31" s="34"/>
    </row>
    <row r="32" ht="127.5">
      <c r="A32" s="30" t="s">
        <v>133</v>
      </c>
    </row>
    <row r="33" ht="6.75" customHeight="1">
      <c r="A33" s="30"/>
    </row>
    <row r="34" ht="12.75">
      <c r="A34" s="31" t="s">
        <v>134</v>
      </c>
    </row>
    <row r="35" ht="25.5">
      <c r="A35" s="30" t="s">
        <v>135</v>
      </c>
    </row>
    <row r="36" ht="6.75" customHeight="1">
      <c r="A36" s="30"/>
    </row>
    <row r="37" ht="12.75">
      <c r="A37" s="31" t="s">
        <v>136</v>
      </c>
    </row>
    <row r="38" ht="63.75">
      <c r="A38" s="30" t="s">
        <v>137</v>
      </c>
    </row>
    <row r="39" ht="6.75" customHeight="1">
      <c r="A39" s="30"/>
    </row>
    <row r="40" ht="12.75">
      <c r="A40" s="35" t="s">
        <v>138</v>
      </c>
    </row>
    <row r="41" ht="51">
      <c r="A41" s="36" t="s">
        <v>225</v>
      </c>
    </row>
    <row r="42" ht="6.75" customHeight="1">
      <c r="A42" s="35"/>
    </row>
    <row r="43" ht="12.75">
      <c r="A43" s="35" t="s">
        <v>139</v>
      </c>
    </row>
    <row r="44" ht="25.5">
      <c r="A44" s="37" t="s">
        <v>140</v>
      </c>
    </row>
    <row r="45" s="32" customFormat="1" ht="6.75" customHeight="1">
      <c r="A45" s="30"/>
    </row>
    <row r="46" s="32" customFormat="1" ht="12.75">
      <c r="A46" s="31" t="s">
        <v>226</v>
      </c>
    </row>
    <row r="47" s="32" customFormat="1" ht="38.25">
      <c r="A47" s="30" t="s">
        <v>227</v>
      </c>
    </row>
    <row r="48" s="32" customFormat="1" ht="12.75">
      <c r="A48" s="38"/>
    </row>
    <row r="49" s="32" customFormat="1" ht="14.25">
      <c r="A49" s="25" t="s">
        <v>141</v>
      </c>
    </row>
    <row r="50" s="32" customFormat="1" ht="6.75" customHeight="1">
      <c r="A50" s="25"/>
    </row>
    <row r="51" ht="123" customHeight="1">
      <c r="A51" s="28" t="s">
        <v>142</v>
      </c>
    </row>
    <row r="52" ht="25.5">
      <c r="A52" s="39" t="s">
        <v>228</v>
      </c>
    </row>
    <row r="53" s="32" customFormat="1" ht="12.75">
      <c r="A53" s="40"/>
    </row>
    <row r="54" s="32" customFormat="1" ht="14.25">
      <c r="A54" s="25" t="s">
        <v>143</v>
      </c>
    </row>
    <row r="55" s="32" customFormat="1" ht="6.75" customHeight="1">
      <c r="A55" s="25"/>
    </row>
    <row r="56" s="32" customFormat="1" ht="12.75">
      <c r="A56" s="41" t="s">
        <v>144</v>
      </c>
    </row>
    <row r="57" ht="12.75">
      <c r="A57" s="42"/>
    </row>
    <row r="58" ht="14.25">
      <c r="A58" s="25" t="s">
        <v>145</v>
      </c>
    </row>
    <row r="59" ht="6.75" customHeight="1">
      <c r="A59" s="43"/>
    </row>
    <row r="60" ht="12.75">
      <c r="A60" s="41" t="s">
        <v>146</v>
      </c>
    </row>
    <row r="61" ht="12.75">
      <c r="A61" s="28" t="s">
        <v>147</v>
      </c>
    </row>
    <row r="62" ht="6.75" customHeight="1">
      <c r="A62" s="44"/>
    </row>
    <row r="63" ht="12.75">
      <c r="A63" s="41" t="s">
        <v>148</v>
      </c>
    </row>
    <row r="64" ht="165.75">
      <c r="A64" s="28" t="s">
        <v>149</v>
      </c>
    </row>
    <row r="65" ht="6.75" customHeight="1">
      <c r="A65" s="44"/>
    </row>
    <row r="66" ht="12.75">
      <c r="A66" s="41" t="s">
        <v>150</v>
      </c>
    </row>
    <row r="67" ht="12.75">
      <c r="A67" s="28" t="s">
        <v>151</v>
      </c>
    </row>
    <row r="68" ht="12.75">
      <c r="A68" s="28"/>
    </row>
    <row r="69" ht="12.75">
      <c r="A69" s="41" t="s">
        <v>152</v>
      </c>
    </row>
    <row r="70" ht="51">
      <c r="A70" s="39" t="s">
        <v>229</v>
      </c>
    </row>
    <row r="71" ht="12.75">
      <c r="A71" s="28"/>
    </row>
    <row r="72" ht="12.75">
      <c r="A72" s="41" t="s">
        <v>153</v>
      </c>
    </row>
    <row r="73" ht="63.75">
      <c r="A73" s="45" t="s">
        <v>154</v>
      </c>
    </row>
    <row r="74" ht="12.75">
      <c r="A74" s="46"/>
    </row>
    <row r="75" ht="14.25">
      <c r="A75" s="25" t="s">
        <v>155</v>
      </c>
    </row>
    <row r="76" ht="6.75" customHeight="1">
      <c r="A76" s="25"/>
    </row>
    <row r="77" s="28" customFormat="1" ht="12.75">
      <c r="A77" s="46" t="s">
        <v>156</v>
      </c>
    </row>
    <row r="78" s="28" customFormat="1" ht="6.75" customHeight="1">
      <c r="A78" s="46"/>
    </row>
    <row r="79" s="28" customFormat="1" ht="63.75">
      <c r="A79" s="46" t="s">
        <v>157</v>
      </c>
    </row>
    <row r="80" s="28" customFormat="1" ht="6.75" customHeight="1">
      <c r="A80" s="46"/>
    </row>
    <row r="81" ht="12.75">
      <c r="A81" s="46" t="s">
        <v>158</v>
      </c>
    </row>
    <row r="82" s="28" customFormat="1" ht="6.75" customHeight="1">
      <c r="A82" s="46"/>
    </row>
    <row r="83" s="44" customFormat="1" ht="12.75">
      <c r="A83" s="46" t="s">
        <v>159</v>
      </c>
    </row>
    <row r="84" s="44" customFormat="1" ht="6.75" customHeight="1">
      <c r="A84" s="46"/>
    </row>
    <row r="85" ht="25.5">
      <c r="A85" s="46" t="s">
        <v>160</v>
      </c>
    </row>
    <row r="86" s="28" customFormat="1" ht="6.75" customHeight="1">
      <c r="A86" s="47"/>
    </row>
    <row r="87" s="28" customFormat="1" ht="38.25">
      <c r="A87" s="46" t="s">
        <v>161</v>
      </c>
    </row>
    <row r="88" s="28" customFormat="1" ht="6.75" customHeight="1">
      <c r="A88" s="47"/>
    </row>
    <row r="89" ht="25.5">
      <c r="A89" s="46" t="s">
        <v>162</v>
      </c>
    </row>
    <row r="90" ht="6.75" customHeight="1">
      <c r="A90" s="46"/>
    </row>
    <row r="91" ht="38.25">
      <c r="A91" s="46" t="s">
        <v>163</v>
      </c>
    </row>
    <row r="92" ht="6.75" customHeight="1">
      <c r="A92" s="46"/>
    </row>
    <row r="93" ht="25.5">
      <c r="A93" s="46" t="s">
        <v>164</v>
      </c>
    </row>
    <row r="94" ht="6.75" customHeight="1">
      <c r="A94" s="46"/>
    </row>
    <row r="95" ht="25.5">
      <c r="A95" s="46" t="s">
        <v>165</v>
      </c>
    </row>
    <row r="96" ht="6.75" customHeight="1">
      <c r="A96" s="47"/>
    </row>
    <row r="97" ht="25.5">
      <c r="A97" s="46" t="s">
        <v>166</v>
      </c>
    </row>
    <row r="98" ht="6.75" customHeight="1">
      <c r="A98" s="46"/>
    </row>
    <row r="99" ht="51">
      <c r="A99" s="46" t="s">
        <v>167</v>
      </c>
    </row>
    <row r="100" ht="6.75" customHeight="1">
      <c r="A100" s="46"/>
    </row>
    <row r="101" s="44" customFormat="1" ht="12.75">
      <c r="A101" s="46" t="s">
        <v>168</v>
      </c>
    </row>
    <row r="102" s="44" customFormat="1" ht="6.75" customHeight="1">
      <c r="A102" s="46"/>
    </row>
    <row r="103" s="44" customFormat="1" ht="38.25">
      <c r="A103" s="46" t="s">
        <v>169</v>
      </c>
    </row>
    <row r="104" s="44" customFormat="1" ht="6.75" customHeight="1">
      <c r="A104" s="46"/>
    </row>
    <row r="105" s="28" customFormat="1" ht="127.5">
      <c r="A105" s="46" t="s">
        <v>170</v>
      </c>
    </row>
    <row r="106" s="28" customFormat="1" ht="6.75" customHeight="1">
      <c r="A106" s="46"/>
    </row>
    <row r="107" ht="38.25">
      <c r="A107" s="46" t="s">
        <v>171</v>
      </c>
    </row>
    <row r="108" ht="6.75" customHeight="1">
      <c r="A108" s="47"/>
    </row>
    <row r="109" ht="51">
      <c r="A109" s="46" t="s">
        <v>172</v>
      </c>
    </row>
    <row r="110" ht="6.75" customHeight="1">
      <c r="A110" s="47"/>
    </row>
    <row r="111" ht="51">
      <c r="A111" s="46" t="s">
        <v>173</v>
      </c>
    </row>
    <row r="112" ht="6.75" customHeight="1">
      <c r="A112" s="47"/>
    </row>
    <row r="113" ht="38.25">
      <c r="A113" s="46" t="s">
        <v>174</v>
      </c>
    </row>
    <row r="114" ht="6.75" customHeight="1">
      <c r="A114" s="46"/>
    </row>
    <row r="115" ht="12.75">
      <c r="A115" s="46" t="s">
        <v>175</v>
      </c>
    </row>
    <row r="116" ht="6.75" customHeight="1">
      <c r="A116" s="46"/>
    </row>
    <row r="117" ht="25.5">
      <c r="A117" s="46" t="s">
        <v>176</v>
      </c>
    </row>
    <row r="118" ht="6.75" customHeight="1">
      <c r="A118" s="46"/>
    </row>
    <row r="119" ht="25.5">
      <c r="A119" s="46" t="s">
        <v>177</v>
      </c>
    </row>
    <row r="120" ht="6.75" customHeight="1">
      <c r="A120" s="46"/>
    </row>
    <row r="121" s="28" customFormat="1" ht="12.75">
      <c r="A121" s="46" t="s">
        <v>178</v>
      </c>
    </row>
    <row r="122" s="28" customFormat="1" ht="6.75" customHeight="1">
      <c r="A122" s="46"/>
    </row>
    <row r="123" s="28" customFormat="1" ht="25.5">
      <c r="A123" s="48" t="s">
        <v>179</v>
      </c>
    </row>
    <row r="124" ht="6.75" customHeight="1">
      <c r="A124" s="47"/>
    </row>
    <row r="125" s="28" customFormat="1" ht="63.75">
      <c r="A125" s="46" t="s">
        <v>180</v>
      </c>
    </row>
    <row r="126" s="28" customFormat="1" ht="6.75" customHeight="1">
      <c r="A126" s="47"/>
    </row>
    <row r="127" s="28" customFormat="1" ht="51">
      <c r="A127" s="46" t="s">
        <v>181</v>
      </c>
    </row>
    <row r="128" s="28" customFormat="1" ht="6.75" customHeight="1">
      <c r="A128" s="46"/>
    </row>
    <row r="129" ht="63.75">
      <c r="A129" s="46" t="s">
        <v>182</v>
      </c>
    </row>
    <row r="130" ht="6.75" customHeight="1">
      <c r="A130" s="46"/>
    </row>
    <row r="131" s="28" customFormat="1" ht="38.25">
      <c r="A131" s="46" t="s">
        <v>183</v>
      </c>
    </row>
    <row r="132" s="28" customFormat="1" ht="6.75" customHeight="1">
      <c r="A132" s="46"/>
    </row>
    <row r="133" ht="25.5">
      <c r="A133" s="46" t="s">
        <v>184</v>
      </c>
    </row>
    <row r="134" ht="6.75" customHeight="1">
      <c r="A134" s="47"/>
    </row>
    <row r="135" s="28" customFormat="1" ht="25.5">
      <c r="A135" s="46" t="s">
        <v>185</v>
      </c>
    </row>
    <row r="136" s="28" customFormat="1" ht="6.75" customHeight="1">
      <c r="A136" s="46"/>
    </row>
    <row r="137" s="28" customFormat="1" ht="25.5">
      <c r="A137" s="46" t="s">
        <v>186</v>
      </c>
    </row>
    <row r="138" s="28" customFormat="1" ht="6.75" customHeight="1">
      <c r="A138" s="46"/>
    </row>
    <row r="139" s="28" customFormat="1" ht="12.75">
      <c r="A139" s="46" t="s">
        <v>187</v>
      </c>
    </row>
    <row r="140" s="28" customFormat="1" ht="6.75" customHeight="1">
      <c r="A140" s="47"/>
    </row>
    <row r="141" s="44" customFormat="1" ht="12.75">
      <c r="A141" s="46" t="s">
        <v>188</v>
      </c>
    </row>
    <row r="142" s="28" customFormat="1" ht="6.75" customHeight="1">
      <c r="A142" s="47"/>
    </row>
    <row r="143" s="28" customFormat="1" ht="38.25">
      <c r="A143" s="46" t="s">
        <v>189</v>
      </c>
    </row>
    <row r="144" s="44" customFormat="1" ht="6.75" customHeight="1">
      <c r="A144" s="47"/>
    </row>
    <row r="145" s="44" customFormat="1" ht="25.5">
      <c r="A145" s="46" t="s">
        <v>190</v>
      </c>
    </row>
    <row r="146" s="28" customFormat="1" ht="6.75" customHeight="1">
      <c r="A146" s="47"/>
    </row>
    <row r="147" s="28" customFormat="1" ht="25.5">
      <c r="A147" s="46" t="s">
        <v>191</v>
      </c>
    </row>
    <row r="148" ht="12.75">
      <c r="A148" s="47"/>
    </row>
    <row r="149" ht="14.25">
      <c r="A149" s="25" t="s">
        <v>192</v>
      </c>
    </row>
    <row r="150" ht="6" customHeight="1">
      <c r="A150" s="25"/>
    </row>
    <row r="151" ht="12.75">
      <c r="A151" s="46" t="s">
        <v>193</v>
      </c>
    </row>
    <row r="152" ht="12.75">
      <c r="A152" s="46" t="s">
        <v>194</v>
      </c>
    </row>
    <row r="153" s="44" customFormat="1" ht="12.75">
      <c r="A153" s="46" t="s">
        <v>195</v>
      </c>
    </row>
    <row r="154" s="44" customFormat="1" ht="12.75">
      <c r="A154" s="46" t="s">
        <v>196</v>
      </c>
    </row>
    <row r="155" s="44" customFormat="1" ht="12.75">
      <c r="A155" s="46" t="s">
        <v>197</v>
      </c>
    </row>
    <row r="156" s="44" customFormat="1" ht="12.75">
      <c r="A156" s="46" t="s">
        <v>198</v>
      </c>
    </row>
    <row r="157" ht="12.75">
      <c r="A157" s="46" t="s">
        <v>199</v>
      </c>
    </row>
    <row r="158" ht="12.75">
      <c r="A158" s="46" t="s">
        <v>200</v>
      </c>
    </row>
    <row r="159" ht="12.75">
      <c r="A159" s="46" t="s">
        <v>201</v>
      </c>
    </row>
    <row r="160" ht="12.75">
      <c r="A160" s="46" t="s">
        <v>202</v>
      </c>
    </row>
    <row r="161" ht="12.75">
      <c r="A161" s="46" t="s">
        <v>203</v>
      </c>
    </row>
    <row r="162" ht="12.75">
      <c r="A162" s="46" t="s">
        <v>204</v>
      </c>
    </row>
    <row r="163" ht="12.75">
      <c r="A163" s="46" t="s">
        <v>205</v>
      </c>
    </row>
    <row r="164" ht="12.75">
      <c r="A164" s="46" t="s">
        <v>206</v>
      </c>
    </row>
    <row r="165" ht="12.75">
      <c r="A165" s="46" t="s">
        <v>207</v>
      </c>
    </row>
    <row r="166" s="44" customFormat="1" ht="12.75">
      <c r="A166" s="46" t="s">
        <v>208</v>
      </c>
    </row>
    <row r="167" ht="12.75">
      <c r="A167" s="46" t="s">
        <v>209</v>
      </c>
    </row>
    <row r="168" ht="12.75">
      <c r="A168" s="46" t="s">
        <v>210</v>
      </c>
    </row>
    <row r="169" ht="12.75">
      <c r="A169" s="46" t="s">
        <v>211</v>
      </c>
    </row>
    <row r="170" ht="12.75">
      <c r="A170" s="46" t="s">
        <v>212</v>
      </c>
    </row>
    <row r="171" s="44" customFormat="1" ht="25.5">
      <c r="A171" s="46" t="s">
        <v>213</v>
      </c>
    </row>
    <row r="172" s="44" customFormat="1" ht="25.5">
      <c r="A172" s="46" t="s">
        <v>214</v>
      </c>
    </row>
    <row r="173" s="44" customFormat="1" ht="12.75">
      <c r="A173" s="46" t="s">
        <v>215</v>
      </c>
    </row>
    <row r="174" ht="12.75">
      <c r="A174" s="46" t="s">
        <v>216</v>
      </c>
    </row>
    <row r="175" ht="12.75">
      <c r="A175" s="46" t="s">
        <v>217</v>
      </c>
    </row>
    <row r="176" ht="12.75">
      <c r="A176" s="46" t="s">
        <v>218</v>
      </c>
    </row>
    <row r="177" s="44" customFormat="1" ht="12.75">
      <c r="A177" s="46"/>
    </row>
    <row r="181" ht="12.75">
      <c r="A181" s="49"/>
    </row>
    <row r="182" ht="12.75">
      <c r="A182" s="50"/>
    </row>
    <row r="183" ht="12.75">
      <c r="A183" s="50"/>
    </row>
    <row r="184" ht="12.75">
      <c r="A184" s="50"/>
    </row>
    <row r="185" ht="12.75">
      <c r="A185" s="50"/>
    </row>
    <row r="186" ht="12.75">
      <c r="A186" s="50"/>
    </row>
    <row r="187" ht="12.75">
      <c r="A187" s="50"/>
    </row>
    <row r="188" ht="12.75">
      <c r="A188" s="50"/>
    </row>
    <row r="189" ht="12.75">
      <c r="A189" s="50"/>
    </row>
    <row r="190" ht="12.75">
      <c r="A190" s="50"/>
    </row>
    <row r="191" ht="12.75">
      <c r="A191" s="50"/>
    </row>
    <row r="192" ht="12.75">
      <c r="A192" s="50"/>
    </row>
    <row r="193" ht="12.75">
      <c r="A193" s="50"/>
    </row>
    <row r="194" ht="12.75">
      <c r="A194" s="50"/>
    </row>
    <row r="195" ht="12.75">
      <c r="A195" s="5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41"/>
  <sheetViews>
    <sheetView zoomScalePageLayoutView="0" workbookViewId="0" topLeftCell="A1">
      <selection activeCell="A8" sqref="A8:IV8"/>
    </sheetView>
  </sheetViews>
  <sheetFormatPr defaultColWidth="9.140625" defaultRowHeight="12.75"/>
  <cols>
    <col min="1" max="1" width="9.140625" style="3" customWidth="1"/>
    <col min="2" max="2" width="21.421875" style="3" customWidth="1"/>
    <col min="3" max="3" width="9.00390625" style="3" bestFit="1" customWidth="1"/>
    <col min="4" max="4" width="9.7109375" style="3" bestFit="1" customWidth="1"/>
    <col min="5" max="6" width="16.7109375" style="3" bestFit="1" customWidth="1"/>
    <col min="7" max="7" width="19.8515625" style="3" bestFit="1" customWidth="1"/>
    <col min="8" max="8" width="17.57421875" style="3" bestFit="1" customWidth="1"/>
    <col min="9" max="9" width="14.140625" style="3" bestFit="1" customWidth="1"/>
    <col min="10" max="10" width="9.00390625" style="3" bestFit="1" customWidth="1"/>
    <col min="11" max="11" width="9.7109375" style="3" bestFit="1" customWidth="1"/>
    <col min="12" max="13" width="16.7109375" style="3" bestFit="1" customWidth="1"/>
    <col min="14" max="14" width="19.8515625" style="3" bestFit="1" customWidth="1"/>
    <col min="15" max="15" width="17.57421875" style="3" bestFit="1" customWidth="1"/>
    <col min="16" max="16" width="14.140625" style="3" bestFit="1" customWidth="1"/>
    <col min="17" max="16384" width="9.140625" style="3" customWidth="1"/>
  </cols>
  <sheetData>
    <row r="1" spans="1:16" ht="12.75">
      <c r="A1" s="6" t="s">
        <v>52</v>
      </c>
      <c r="B1" s="6" t="s">
        <v>44</v>
      </c>
      <c r="C1" s="1" t="s">
        <v>51</v>
      </c>
      <c r="D1" s="1" t="s">
        <v>53</v>
      </c>
      <c r="E1" s="1" t="s">
        <v>54</v>
      </c>
      <c r="F1" s="1" t="s">
        <v>55</v>
      </c>
      <c r="G1" s="1" t="s">
        <v>56</v>
      </c>
      <c r="H1" s="1" t="s">
        <v>64</v>
      </c>
      <c r="I1" s="2" t="s">
        <v>57</v>
      </c>
      <c r="J1" s="2" t="s">
        <v>58</v>
      </c>
      <c r="K1" s="2" t="s">
        <v>59</v>
      </c>
      <c r="L1" s="2" t="s">
        <v>60</v>
      </c>
      <c r="M1" s="2" t="s">
        <v>61</v>
      </c>
      <c r="N1" s="2" t="s">
        <v>62</v>
      </c>
      <c r="O1" s="2" t="s">
        <v>65</v>
      </c>
      <c r="P1" s="2" t="s">
        <v>63</v>
      </c>
    </row>
    <row r="2" spans="1:16" ht="12.75">
      <c r="A2" s="6">
        <v>1</v>
      </c>
      <c r="B2" s="2" t="s">
        <v>14</v>
      </c>
      <c r="C2" s="4">
        <v>290</v>
      </c>
      <c r="D2" s="4">
        <v>10</v>
      </c>
      <c r="E2" s="4">
        <v>10</v>
      </c>
      <c r="F2" s="4">
        <v>0</v>
      </c>
      <c r="G2" s="4">
        <v>0</v>
      </c>
      <c r="H2" s="4">
        <v>0</v>
      </c>
      <c r="I2" s="4">
        <v>280</v>
      </c>
      <c r="J2" s="4">
        <v>290</v>
      </c>
      <c r="K2" s="4">
        <v>10</v>
      </c>
      <c r="L2" s="4">
        <v>10</v>
      </c>
      <c r="M2" s="4">
        <v>0</v>
      </c>
      <c r="N2" s="4">
        <v>0</v>
      </c>
      <c r="O2" s="4">
        <v>0</v>
      </c>
      <c r="P2" s="4">
        <v>280</v>
      </c>
    </row>
    <row r="3" spans="1:16" ht="12.75">
      <c r="A3" s="6">
        <v>2</v>
      </c>
      <c r="B3" s="2" t="s">
        <v>2</v>
      </c>
      <c r="C3" s="4">
        <v>40</v>
      </c>
      <c r="D3" s="4">
        <v>0</v>
      </c>
      <c r="E3" s="4">
        <v>0</v>
      </c>
      <c r="F3" s="4">
        <v>0</v>
      </c>
      <c r="G3" s="4">
        <v>0</v>
      </c>
      <c r="H3" s="4">
        <v>0</v>
      </c>
      <c r="I3" s="4">
        <v>40</v>
      </c>
      <c r="J3" s="4">
        <v>50</v>
      </c>
      <c r="K3" s="4">
        <v>0</v>
      </c>
      <c r="L3" s="4">
        <v>0</v>
      </c>
      <c r="M3" s="4">
        <v>0</v>
      </c>
      <c r="N3" s="4">
        <v>0</v>
      </c>
      <c r="O3" s="4">
        <v>0</v>
      </c>
      <c r="P3" s="4">
        <v>50</v>
      </c>
    </row>
    <row r="4" spans="1:16" ht="12.75">
      <c r="A4" s="6">
        <v>3</v>
      </c>
      <c r="B4" s="2" t="s">
        <v>15</v>
      </c>
      <c r="C4" s="4">
        <v>0</v>
      </c>
      <c r="D4" s="4">
        <v>0</v>
      </c>
      <c r="E4" s="4">
        <v>0</v>
      </c>
      <c r="F4" s="4">
        <v>0</v>
      </c>
      <c r="G4" s="4">
        <v>0</v>
      </c>
      <c r="H4" s="4">
        <v>0</v>
      </c>
      <c r="I4" s="4">
        <v>0</v>
      </c>
      <c r="J4" s="4">
        <v>0</v>
      </c>
      <c r="K4" s="4">
        <v>0</v>
      </c>
      <c r="L4" s="4">
        <v>0</v>
      </c>
      <c r="M4" s="4">
        <v>0</v>
      </c>
      <c r="N4" s="4">
        <v>0</v>
      </c>
      <c r="O4" s="4">
        <v>0</v>
      </c>
      <c r="P4" s="4">
        <v>0</v>
      </c>
    </row>
    <row r="5" spans="1:16" ht="12.75">
      <c r="A5" s="6">
        <v>4</v>
      </c>
      <c r="B5" s="2" t="s">
        <v>16</v>
      </c>
      <c r="C5" s="4">
        <v>10</v>
      </c>
      <c r="D5" s="4">
        <v>0</v>
      </c>
      <c r="E5" s="4">
        <v>0</v>
      </c>
      <c r="F5" s="4">
        <v>0</v>
      </c>
      <c r="G5" s="4">
        <v>0</v>
      </c>
      <c r="H5" s="4">
        <v>0</v>
      </c>
      <c r="I5" s="4">
        <v>10</v>
      </c>
      <c r="J5" s="4">
        <v>20</v>
      </c>
      <c r="K5" s="4">
        <v>0</v>
      </c>
      <c r="L5" s="4">
        <v>0</v>
      </c>
      <c r="M5" s="4">
        <v>0</v>
      </c>
      <c r="N5" s="4">
        <v>0</v>
      </c>
      <c r="O5" s="4">
        <v>0</v>
      </c>
      <c r="P5" s="4">
        <v>20</v>
      </c>
    </row>
    <row r="6" spans="1:16" ht="12.75">
      <c r="A6" s="6">
        <v>5</v>
      </c>
      <c r="B6" s="2" t="s">
        <v>17</v>
      </c>
      <c r="C6" s="4">
        <v>700</v>
      </c>
      <c r="D6" s="4">
        <v>20</v>
      </c>
      <c r="E6" s="4">
        <v>20</v>
      </c>
      <c r="F6" s="4">
        <v>0</v>
      </c>
      <c r="G6" s="4">
        <v>0</v>
      </c>
      <c r="H6" s="4">
        <v>0</v>
      </c>
      <c r="I6" s="4">
        <v>670</v>
      </c>
      <c r="J6" s="4">
        <v>680</v>
      </c>
      <c r="K6" s="4">
        <v>20</v>
      </c>
      <c r="L6" s="4">
        <v>20</v>
      </c>
      <c r="M6" s="4">
        <v>0</v>
      </c>
      <c r="N6" s="4">
        <v>0</v>
      </c>
      <c r="O6" s="4">
        <v>0</v>
      </c>
      <c r="P6" s="4">
        <v>660</v>
      </c>
    </row>
    <row r="7" spans="1:16" ht="12.75">
      <c r="A7" s="6">
        <v>6</v>
      </c>
      <c r="B7" s="2" t="s">
        <v>4</v>
      </c>
      <c r="C7" s="4">
        <v>0</v>
      </c>
      <c r="D7" s="4">
        <v>0</v>
      </c>
      <c r="E7" s="4">
        <v>0</v>
      </c>
      <c r="F7" s="4">
        <v>0</v>
      </c>
      <c r="G7" s="4">
        <v>0</v>
      </c>
      <c r="H7" s="4">
        <v>0</v>
      </c>
      <c r="I7" s="4">
        <v>0</v>
      </c>
      <c r="J7" s="4">
        <v>0</v>
      </c>
      <c r="K7" s="4">
        <v>0</v>
      </c>
      <c r="L7" s="4">
        <v>0</v>
      </c>
      <c r="M7" s="4">
        <v>0</v>
      </c>
      <c r="N7" s="4">
        <v>0</v>
      </c>
      <c r="O7" s="4">
        <v>0</v>
      </c>
      <c r="P7" s="4">
        <v>0</v>
      </c>
    </row>
    <row r="8" spans="1:16" ht="12.75">
      <c r="A8" s="6">
        <v>7</v>
      </c>
      <c r="B8" s="2" t="s">
        <v>47</v>
      </c>
      <c r="C8" s="4">
        <v>1040</v>
      </c>
      <c r="D8" s="4">
        <v>100</v>
      </c>
      <c r="E8" s="4">
        <v>100</v>
      </c>
      <c r="F8" s="4">
        <v>90</v>
      </c>
      <c r="G8" s="4">
        <v>0</v>
      </c>
      <c r="H8" s="4">
        <v>0</v>
      </c>
      <c r="I8" s="4">
        <v>940</v>
      </c>
      <c r="J8" s="4">
        <v>1260</v>
      </c>
      <c r="K8" s="4">
        <v>70</v>
      </c>
      <c r="L8" s="4">
        <v>70</v>
      </c>
      <c r="M8" s="4">
        <v>60</v>
      </c>
      <c r="N8" s="4">
        <v>0</v>
      </c>
      <c r="O8" s="4">
        <v>0</v>
      </c>
      <c r="P8" s="4">
        <v>1200</v>
      </c>
    </row>
    <row r="9" spans="1:16" ht="12.75">
      <c r="A9" s="6">
        <v>8</v>
      </c>
      <c r="B9" s="2" t="s">
        <v>46</v>
      </c>
      <c r="C9" s="4">
        <v>2930</v>
      </c>
      <c r="D9" s="4">
        <v>150</v>
      </c>
      <c r="E9" s="4">
        <v>150</v>
      </c>
      <c r="F9" s="4">
        <v>90</v>
      </c>
      <c r="G9" s="4">
        <v>0</v>
      </c>
      <c r="H9" s="4">
        <v>0</v>
      </c>
      <c r="I9" s="4">
        <v>2780</v>
      </c>
      <c r="J9" s="4">
        <v>3100</v>
      </c>
      <c r="K9" s="4">
        <v>100</v>
      </c>
      <c r="L9" s="4">
        <v>100</v>
      </c>
      <c r="M9" s="4">
        <v>60</v>
      </c>
      <c r="N9" s="4">
        <v>0</v>
      </c>
      <c r="O9" s="4">
        <v>0</v>
      </c>
      <c r="P9" s="4">
        <v>3010</v>
      </c>
    </row>
    <row r="10" spans="1:16" ht="12.75">
      <c r="A10" s="6">
        <v>9</v>
      </c>
      <c r="B10" s="2" t="s">
        <v>18</v>
      </c>
      <c r="C10" s="4">
        <v>10</v>
      </c>
      <c r="D10" s="4">
        <v>0</v>
      </c>
      <c r="E10" s="4">
        <v>0</v>
      </c>
      <c r="F10" s="4">
        <v>0</v>
      </c>
      <c r="G10" s="4">
        <v>0</v>
      </c>
      <c r="H10" s="4">
        <v>0</v>
      </c>
      <c r="I10" s="4">
        <v>10</v>
      </c>
      <c r="J10" s="4">
        <v>10</v>
      </c>
      <c r="K10" s="4">
        <v>0</v>
      </c>
      <c r="L10" s="4">
        <v>0</v>
      </c>
      <c r="M10" s="4">
        <v>0</v>
      </c>
      <c r="N10" s="4">
        <v>0</v>
      </c>
      <c r="O10" s="4">
        <v>0</v>
      </c>
      <c r="P10" s="4">
        <v>10</v>
      </c>
    </row>
    <row r="11" spans="1:16" ht="12.75">
      <c r="A11" s="6">
        <v>10</v>
      </c>
      <c r="B11" s="2" t="s">
        <v>19</v>
      </c>
      <c r="C11" s="4">
        <v>110</v>
      </c>
      <c r="D11" s="4">
        <v>0</v>
      </c>
      <c r="E11" s="4">
        <v>0</v>
      </c>
      <c r="F11" s="4">
        <v>0</v>
      </c>
      <c r="G11" s="4">
        <v>0</v>
      </c>
      <c r="H11" s="4">
        <v>0</v>
      </c>
      <c r="I11" s="4">
        <v>110</v>
      </c>
      <c r="J11" s="4">
        <v>90</v>
      </c>
      <c r="K11" s="4">
        <v>0</v>
      </c>
      <c r="L11" s="4">
        <v>0</v>
      </c>
      <c r="M11" s="4">
        <v>0</v>
      </c>
      <c r="N11" s="4">
        <v>0</v>
      </c>
      <c r="O11" s="4">
        <v>0</v>
      </c>
      <c r="P11" s="4">
        <v>90</v>
      </c>
    </row>
    <row r="12" spans="1:16" ht="12.75">
      <c r="A12" s="6">
        <v>11</v>
      </c>
      <c r="B12" s="2" t="s">
        <v>20</v>
      </c>
      <c r="C12" s="4">
        <v>60</v>
      </c>
      <c r="D12" s="4">
        <v>0</v>
      </c>
      <c r="E12" s="4">
        <v>0</v>
      </c>
      <c r="F12" s="4">
        <v>0</v>
      </c>
      <c r="G12" s="4">
        <v>0</v>
      </c>
      <c r="H12" s="4">
        <v>0</v>
      </c>
      <c r="I12" s="4">
        <v>60</v>
      </c>
      <c r="J12" s="4">
        <v>70</v>
      </c>
      <c r="K12" s="4">
        <v>0</v>
      </c>
      <c r="L12" s="4">
        <v>0</v>
      </c>
      <c r="M12" s="4">
        <v>0</v>
      </c>
      <c r="N12" s="4">
        <v>0</v>
      </c>
      <c r="O12" s="4">
        <v>0</v>
      </c>
      <c r="P12" s="4">
        <v>70</v>
      </c>
    </row>
    <row r="13" spans="1:16" ht="12.75">
      <c r="A13" s="6">
        <v>12</v>
      </c>
      <c r="B13" s="2" t="s">
        <v>5</v>
      </c>
      <c r="C13" s="4">
        <v>60</v>
      </c>
      <c r="D13" s="4">
        <v>0</v>
      </c>
      <c r="E13" s="4">
        <v>0</v>
      </c>
      <c r="F13" s="4">
        <v>0</v>
      </c>
      <c r="G13" s="4">
        <v>0</v>
      </c>
      <c r="H13" s="4">
        <v>0</v>
      </c>
      <c r="I13" s="4">
        <v>60</v>
      </c>
      <c r="J13" s="4">
        <v>70</v>
      </c>
      <c r="K13" s="4">
        <v>0</v>
      </c>
      <c r="L13" s="4">
        <v>0</v>
      </c>
      <c r="M13" s="4">
        <v>0</v>
      </c>
      <c r="N13" s="4">
        <v>0</v>
      </c>
      <c r="O13" s="4">
        <v>0</v>
      </c>
      <c r="P13" s="4">
        <v>60</v>
      </c>
    </row>
    <row r="14" spans="1:16" ht="12.75">
      <c r="A14" s="6">
        <v>13</v>
      </c>
      <c r="B14" s="2" t="s">
        <v>22</v>
      </c>
      <c r="C14" s="4">
        <v>20</v>
      </c>
      <c r="D14" s="4">
        <v>0</v>
      </c>
      <c r="E14" s="4">
        <v>0</v>
      </c>
      <c r="F14" s="4">
        <v>0</v>
      </c>
      <c r="G14" s="4">
        <v>0</v>
      </c>
      <c r="H14" s="4">
        <v>0</v>
      </c>
      <c r="I14" s="4">
        <v>20</v>
      </c>
      <c r="J14" s="4">
        <v>20</v>
      </c>
      <c r="K14" s="4">
        <v>0</v>
      </c>
      <c r="L14" s="4">
        <v>0</v>
      </c>
      <c r="M14" s="4">
        <v>0</v>
      </c>
      <c r="N14" s="4">
        <v>0</v>
      </c>
      <c r="O14" s="4">
        <v>0</v>
      </c>
      <c r="P14" s="4">
        <v>20</v>
      </c>
    </row>
    <row r="15" spans="1:16" ht="12.75">
      <c r="A15" s="6">
        <v>14</v>
      </c>
      <c r="B15" s="2" t="s">
        <v>48</v>
      </c>
      <c r="C15" s="4">
        <v>0</v>
      </c>
      <c r="D15" s="4">
        <v>0</v>
      </c>
      <c r="E15" s="4">
        <v>0</v>
      </c>
      <c r="F15" s="4">
        <v>0</v>
      </c>
      <c r="G15" s="4">
        <v>0</v>
      </c>
      <c r="H15" s="4">
        <v>0</v>
      </c>
      <c r="I15" s="4">
        <v>0</v>
      </c>
      <c r="J15" s="4">
        <v>0</v>
      </c>
      <c r="K15" s="4">
        <v>0</v>
      </c>
      <c r="L15" s="4">
        <v>0</v>
      </c>
      <c r="M15" s="4">
        <v>0</v>
      </c>
      <c r="N15" s="4">
        <v>0</v>
      </c>
      <c r="O15" s="4">
        <v>0</v>
      </c>
      <c r="P15" s="4">
        <v>0</v>
      </c>
    </row>
    <row r="16" spans="1:16" ht="12.75">
      <c r="A16" s="6">
        <v>15</v>
      </c>
      <c r="B16" s="2" t="s">
        <v>23</v>
      </c>
      <c r="C16" s="4">
        <v>110</v>
      </c>
      <c r="D16" s="4">
        <v>0</v>
      </c>
      <c r="E16" s="4">
        <v>0</v>
      </c>
      <c r="F16" s="4">
        <v>0</v>
      </c>
      <c r="G16" s="4">
        <v>0</v>
      </c>
      <c r="H16" s="4">
        <v>0</v>
      </c>
      <c r="I16" s="4">
        <v>110</v>
      </c>
      <c r="J16" s="4">
        <v>100</v>
      </c>
      <c r="K16" s="4">
        <v>0</v>
      </c>
      <c r="L16" s="4">
        <v>0</v>
      </c>
      <c r="M16" s="4">
        <v>0</v>
      </c>
      <c r="N16" s="4">
        <v>0</v>
      </c>
      <c r="O16" s="4">
        <v>0</v>
      </c>
      <c r="P16" s="4">
        <v>100</v>
      </c>
    </row>
    <row r="17" spans="1:16" ht="12.75">
      <c r="A17" s="6">
        <v>16</v>
      </c>
      <c r="B17" s="2" t="s">
        <v>1</v>
      </c>
      <c r="C17" s="4">
        <v>4640</v>
      </c>
      <c r="D17" s="4">
        <v>20</v>
      </c>
      <c r="E17" s="4">
        <v>10</v>
      </c>
      <c r="F17" s="4">
        <v>0</v>
      </c>
      <c r="G17" s="4">
        <v>0</v>
      </c>
      <c r="H17" s="4">
        <v>0</v>
      </c>
      <c r="I17" s="4">
        <v>4620</v>
      </c>
      <c r="J17" s="4">
        <v>4400</v>
      </c>
      <c r="K17" s="4">
        <v>10</v>
      </c>
      <c r="L17" s="4">
        <v>10</v>
      </c>
      <c r="M17" s="4">
        <v>0</v>
      </c>
      <c r="N17" s="4">
        <v>0</v>
      </c>
      <c r="O17" s="4">
        <v>0</v>
      </c>
      <c r="P17" s="4">
        <v>4390</v>
      </c>
    </row>
    <row r="18" spans="1:16" ht="12.75">
      <c r="A18" s="6">
        <v>17</v>
      </c>
      <c r="B18" s="2" t="s">
        <v>30</v>
      </c>
      <c r="C18" s="4">
        <v>0</v>
      </c>
      <c r="D18" s="4">
        <v>0</v>
      </c>
      <c r="E18" s="4">
        <v>0</v>
      </c>
      <c r="F18" s="4">
        <v>0</v>
      </c>
      <c r="G18" s="4">
        <v>0</v>
      </c>
      <c r="H18" s="4">
        <v>0</v>
      </c>
      <c r="I18" s="4">
        <v>0</v>
      </c>
      <c r="J18" s="4">
        <v>0</v>
      </c>
      <c r="K18" s="4">
        <v>0</v>
      </c>
      <c r="L18" s="4">
        <v>0</v>
      </c>
      <c r="M18" s="4">
        <v>0</v>
      </c>
      <c r="N18" s="4">
        <v>0</v>
      </c>
      <c r="O18" s="4">
        <v>0</v>
      </c>
      <c r="P18" s="4">
        <v>0</v>
      </c>
    </row>
    <row r="19" spans="1:16" ht="12.75">
      <c r="A19" s="6">
        <v>18</v>
      </c>
      <c r="B19" s="2" t="s">
        <v>6</v>
      </c>
      <c r="C19" s="4">
        <v>10</v>
      </c>
      <c r="D19" s="4">
        <v>0</v>
      </c>
      <c r="E19" s="4">
        <v>0</v>
      </c>
      <c r="F19" s="4">
        <v>0</v>
      </c>
      <c r="G19" s="4">
        <v>0</v>
      </c>
      <c r="H19" s="4">
        <v>0</v>
      </c>
      <c r="I19" s="4">
        <v>0</v>
      </c>
      <c r="J19" s="4">
        <v>10</v>
      </c>
      <c r="K19" s="4">
        <v>0</v>
      </c>
      <c r="L19" s="4">
        <v>0</v>
      </c>
      <c r="M19" s="4">
        <v>0</v>
      </c>
      <c r="N19" s="4">
        <v>0</v>
      </c>
      <c r="O19" s="4">
        <v>0</v>
      </c>
      <c r="P19" s="4">
        <v>10</v>
      </c>
    </row>
    <row r="20" spans="1:16" ht="12.75">
      <c r="A20" s="6">
        <v>19</v>
      </c>
      <c r="B20" s="2" t="s">
        <v>7</v>
      </c>
      <c r="C20" s="4">
        <v>20</v>
      </c>
      <c r="D20" s="4">
        <v>0</v>
      </c>
      <c r="E20" s="4">
        <v>0</v>
      </c>
      <c r="F20" s="4">
        <v>0</v>
      </c>
      <c r="G20" s="4">
        <v>0</v>
      </c>
      <c r="H20" s="4">
        <v>0</v>
      </c>
      <c r="I20" s="4">
        <v>20</v>
      </c>
      <c r="J20" s="4">
        <v>20</v>
      </c>
      <c r="K20" s="4">
        <v>0</v>
      </c>
      <c r="L20" s="4">
        <v>0</v>
      </c>
      <c r="M20" s="4">
        <v>0</v>
      </c>
      <c r="N20" s="4">
        <v>0</v>
      </c>
      <c r="O20" s="4">
        <v>0</v>
      </c>
      <c r="P20" s="4">
        <v>20</v>
      </c>
    </row>
    <row r="21" spans="1:16" ht="12.75">
      <c r="A21" s="6">
        <v>20</v>
      </c>
      <c r="B21" s="2" t="s">
        <v>24</v>
      </c>
      <c r="C21" s="4">
        <v>0</v>
      </c>
      <c r="D21" s="4">
        <v>0</v>
      </c>
      <c r="E21" s="4">
        <v>0</v>
      </c>
      <c r="F21" s="4">
        <v>0</v>
      </c>
      <c r="G21" s="4">
        <v>0</v>
      </c>
      <c r="H21" s="4">
        <v>0</v>
      </c>
      <c r="I21" s="4">
        <v>0</v>
      </c>
      <c r="J21" s="4">
        <v>0</v>
      </c>
      <c r="K21" s="4">
        <v>0</v>
      </c>
      <c r="L21" s="4">
        <v>0</v>
      </c>
      <c r="M21" s="4">
        <v>0</v>
      </c>
      <c r="N21" s="4">
        <v>0</v>
      </c>
      <c r="O21" s="4">
        <v>0</v>
      </c>
      <c r="P21" s="4">
        <v>0</v>
      </c>
    </row>
    <row r="22" spans="1:16" ht="12.75">
      <c r="A22" s="6">
        <v>21</v>
      </c>
      <c r="B22" s="2" t="s">
        <v>31</v>
      </c>
      <c r="C22" s="4">
        <v>0</v>
      </c>
      <c r="D22" s="4">
        <v>0</v>
      </c>
      <c r="E22" s="4">
        <v>0</v>
      </c>
      <c r="F22" s="4">
        <v>0</v>
      </c>
      <c r="G22" s="4">
        <v>0</v>
      </c>
      <c r="H22" s="4">
        <v>0</v>
      </c>
      <c r="I22" s="4">
        <v>0</v>
      </c>
      <c r="J22" s="4">
        <v>0</v>
      </c>
      <c r="K22" s="4">
        <v>0</v>
      </c>
      <c r="L22" s="4">
        <v>0</v>
      </c>
      <c r="M22" s="4">
        <v>0</v>
      </c>
      <c r="N22" s="4">
        <v>0</v>
      </c>
      <c r="O22" s="4">
        <v>0</v>
      </c>
      <c r="P22" s="4">
        <v>0</v>
      </c>
    </row>
    <row r="23" spans="1:16" ht="12.75">
      <c r="A23" s="6">
        <v>22</v>
      </c>
      <c r="B23" s="2" t="s">
        <v>25</v>
      </c>
      <c r="C23" s="4">
        <v>0</v>
      </c>
      <c r="D23" s="4">
        <v>0</v>
      </c>
      <c r="E23" s="4">
        <v>0</v>
      </c>
      <c r="F23" s="4">
        <v>0</v>
      </c>
      <c r="G23" s="4">
        <v>0</v>
      </c>
      <c r="H23" s="4">
        <v>0</v>
      </c>
      <c r="I23" s="4">
        <v>0</v>
      </c>
      <c r="J23" s="4">
        <v>0</v>
      </c>
      <c r="K23" s="4">
        <v>0</v>
      </c>
      <c r="L23" s="4">
        <v>0</v>
      </c>
      <c r="M23" s="4">
        <v>0</v>
      </c>
      <c r="N23" s="4">
        <v>0</v>
      </c>
      <c r="O23" s="4">
        <v>0</v>
      </c>
      <c r="P23" s="4">
        <v>0</v>
      </c>
    </row>
    <row r="24" spans="1:16" ht="12.75">
      <c r="A24" s="6">
        <v>23</v>
      </c>
      <c r="B24" s="2" t="s">
        <v>32</v>
      </c>
      <c r="C24" s="4">
        <v>0</v>
      </c>
      <c r="D24" s="4">
        <v>0</v>
      </c>
      <c r="E24" s="4">
        <v>0</v>
      </c>
      <c r="F24" s="4">
        <v>0</v>
      </c>
      <c r="G24" s="4">
        <v>0</v>
      </c>
      <c r="H24" s="4">
        <v>0</v>
      </c>
      <c r="I24" s="4">
        <v>0</v>
      </c>
      <c r="J24" s="4">
        <v>0</v>
      </c>
      <c r="K24" s="4">
        <v>0</v>
      </c>
      <c r="L24" s="4">
        <v>0</v>
      </c>
      <c r="M24" s="4">
        <v>0</v>
      </c>
      <c r="N24" s="4">
        <v>0</v>
      </c>
      <c r="O24" s="4">
        <v>0</v>
      </c>
      <c r="P24" s="4">
        <v>0</v>
      </c>
    </row>
    <row r="25" spans="1:16" ht="12.75">
      <c r="A25" s="6">
        <v>24</v>
      </c>
      <c r="B25" s="2" t="s">
        <v>45</v>
      </c>
      <c r="C25" s="4">
        <v>68230</v>
      </c>
      <c r="D25" s="4">
        <v>360</v>
      </c>
      <c r="E25" s="4">
        <v>350</v>
      </c>
      <c r="F25" s="4">
        <v>0</v>
      </c>
      <c r="G25" s="4">
        <v>0</v>
      </c>
      <c r="H25" s="4">
        <v>10</v>
      </c>
      <c r="I25" s="4">
        <v>67870</v>
      </c>
      <c r="J25" s="4">
        <v>68300</v>
      </c>
      <c r="K25" s="4">
        <v>320</v>
      </c>
      <c r="L25" s="4">
        <v>320</v>
      </c>
      <c r="M25" s="4">
        <v>0</v>
      </c>
      <c r="N25" s="4">
        <v>0</v>
      </c>
      <c r="O25" s="4">
        <v>0</v>
      </c>
      <c r="P25" s="4">
        <v>67970</v>
      </c>
    </row>
    <row r="26" spans="1:16" ht="12.75">
      <c r="A26" s="6">
        <v>25</v>
      </c>
      <c r="B26" s="2" t="s">
        <v>37</v>
      </c>
      <c r="C26" s="4">
        <v>720</v>
      </c>
      <c r="D26" s="4">
        <v>680</v>
      </c>
      <c r="E26" s="4">
        <v>680</v>
      </c>
      <c r="F26" s="4">
        <v>220</v>
      </c>
      <c r="G26" s="4">
        <v>0</v>
      </c>
      <c r="H26" s="4">
        <v>10</v>
      </c>
      <c r="I26" s="4">
        <v>40</v>
      </c>
      <c r="J26" s="4">
        <v>750</v>
      </c>
      <c r="K26" s="4">
        <v>680</v>
      </c>
      <c r="L26" s="4">
        <v>680</v>
      </c>
      <c r="M26" s="4">
        <v>280</v>
      </c>
      <c r="N26" s="4">
        <v>0</v>
      </c>
      <c r="O26" s="4">
        <v>0</v>
      </c>
      <c r="P26" s="4">
        <v>70</v>
      </c>
    </row>
    <row r="27" spans="1:16" ht="12.75">
      <c r="A27" s="6">
        <v>26</v>
      </c>
      <c r="B27" s="2" t="s">
        <v>26</v>
      </c>
      <c r="C27" s="4">
        <v>30</v>
      </c>
      <c r="D27" s="4">
        <v>0</v>
      </c>
      <c r="E27" s="4">
        <v>0</v>
      </c>
      <c r="F27" s="4">
        <v>0</v>
      </c>
      <c r="G27" s="4">
        <v>0</v>
      </c>
      <c r="H27" s="4">
        <v>0</v>
      </c>
      <c r="I27" s="4">
        <v>30</v>
      </c>
      <c r="J27" s="4">
        <v>40</v>
      </c>
      <c r="K27" s="4">
        <v>0</v>
      </c>
      <c r="L27" s="4">
        <v>0</v>
      </c>
      <c r="M27" s="4">
        <v>0</v>
      </c>
      <c r="N27" s="4">
        <v>0</v>
      </c>
      <c r="O27" s="4">
        <v>0</v>
      </c>
      <c r="P27" s="4">
        <v>40</v>
      </c>
    </row>
    <row r="28" spans="1:16" ht="12.75">
      <c r="A28" s="6">
        <v>27</v>
      </c>
      <c r="B28" s="5" t="s">
        <v>40</v>
      </c>
      <c r="C28" s="4">
        <v>22840</v>
      </c>
      <c r="D28" s="4">
        <v>120</v>
      </c>
      <c r="E28" s="4">
        <v>110</v>
      </c>
      <c r="F28" s="4">
        <v>0</v>
      </c>
      <c r="G28" s="4">
        <v>0</v>
      </c>
      <c r="H28" s="4">
        <v>10</v>
      </c>
      <c r="I28" s="4">
        <v>22710</v>
      </c>
      <c r="J28" s="4">
        <v>22520</v>
      </c>
      <c r="K28" s="4">
        <v>100</v>
      </c>
      <c r="L28" s="4">
        <v>100</v>
      </c>
      <c r="M28" s="4">
        <v>0</v>
      </c>
      <c r="N28" s="4">
        <v>0</v>
      </c>
      <c r="O28" s="4">
        <v>10</v>
      </c>
      <c r="P28" s="4">
        <v>22410</v>
      </c>
    </row>
    <row r="29" spans="1:16" ht="12.75">
      <c r="A29" s="6">
        <v>28</v>
      </c>
      <c r="B29" s="2" t="s">
        <v>8</v>
      </c>
      <c r="C29" s="4">
        <v>800</v>
      </c>
      <c r="D29" s="4">
        <v>90</v>
      </c>
      <c r="E29" s="4">
        <v>90</v>
      </c>
      <c r="F29" s="4">
        <v>80</v>
      </c>
      <c r="G29" s="4">
        <v>0</v>
      </c>
      <c r="H29" s="4">
        <v>0</v>
      </c>
      <c r="I29" s="4">
        <v>710</v>
      </c>
      <c r="J29" s="4">
        <v>980</v>
      </c>
      <c r="K29" s="4">
        <v>60</v>
      </c>
      <c r="L29" s="4">
        <v>60</v>
      </c>
      <c r="M29" s="4">
        <v>50</v>
      </c>
      <c r="N29" s="4">
        <v>0</v>
      </c>
      <c r="O29" s="4">
        <v>0</v>
      </c>
      <c r="P29" s="4">
        <v>920</v>
      </c>
    </row>
    <row r="30" spans="1:16" ht="12.75">
      <c r="A30" s="6">
        <v>29</v>
      </c>
      <c r="B30" s="2" t="s">
        <v>27</v>
      </c>
      <c r="C30" s="4">
        <v>140</v>
      </c>
      <c r="D30" s="4">
        <v>0</v>
      </c>
      <c r="E30" s="4">
        <v>0</v>
      </c>
      <c r="F30" s="4">
        <v>0</v>
      </c>
      <c r="G30" s="4">
        <v>0</v>
      </c>
      <c r="H30" s="4">
        <v>0</v>
      </c>
      <c r="I30" s="4">
        <v>140</v>
      </c>
      <c r="J30" s="4">
        <v>130</v>
      </c>
      <c r="K30" s="4">
        <v>0</v>
      </c>
      <c r="L30" s="4">
        <v>0</v>
      </c>
      <c r="M30" s="4">
        <v>0</v>
      </c>
      <c r="N30" s="4">
        <v>0</v>
      </c>
      <c r="O30" s="4">
        <v>0</v>
      </c>
      <c r="P30" s="4">
        <v>130</v>
      </c>
    </row>
    <row r="31" spans="1:16" ht="12.75">
      <c r="A31" s="6">
        <v>30</v>
      </c>
      <c r="B31" s="2" t="s">
        <v>9</v>
      </c>
      <c r="C31" s="4">
        <v>60</v>
      </c>
      <c r="D31" s="4">
        <v>0</v>
      </c>
      <c r="E31" s="4">
        <v>0</v>
      </c>
      <c r="F31" s="4">
        <v>0</v>
      </c>
      <c r="G31" s="4">
        <v>0</v>
      </c>
      <c r="H31" s="4">
        <v>0</v>
      </c>
      <c r="I31" s="4">
        <v>60</v>
      </c>
      <c r="J31" s="4">
        <v>60</v>
      </c>
      <c r="K31" s="4">
        <v>0</v>
      </c>
      <c r="L31" s="4">
        <v>0</v>
      </c>
      <c r="M31" s="4">
        <v>0</v>
      </c>
      <c r="N31" s="4">
        <v>0</v>
      </c>
      <c r="O31" s="4">
        <v>0</v>
      </c>
      <c r="P31" s="4">
        <v>60</v>
      </c>
    </row>
    <row r="32" spans="1:16" ht="12.75">
      <c r="A32" s="6">
        <v>31</v>
      </c>
      <c r="B32" s="2" t="s">
        <v>33</v>
      </c>
      <c r="C32" s="4">
        <v>0</v>
      </c>
      <c r="D32" s="4">
        <v>0</v>
      </c>
      <c r="E32" s="4">
        <v>0</v>
      </c>
      <c r="F32" s="4">
        <v>0</v>
      </c>
      <c r="G32" s="4">
        <v>0</v>
      </c>
      <c r="H32" s="4">
        <v>0</v>
      </c>
      <c r="I32" s="4">
        <v>0</v>
      </c>
      <c r="J32" s="4">
        <v>0</v>
      </c>
      <c r="K32" s="4">
        <v>0</v>
      </c>
      <c r="L32" s="4">
        <v>0</v>
      </c>
      <c r="M32" s="4">
        <v>0</v>
      </c>
      <c r="N32" s="4">
        <v>0</v>
      </c>
      <c r="O32" s="4">
        <v>0</v>
      </c>
      <c r="P32" s="4">
        <v>0</v>
      </c>
    </row>
    <row r="33" spans="1:16" ht="12.75">
      <c r="A33" s="6">
        <v>32</v>
      </c>
      <c r="B33" s="2" t="s">
        <v>10</v>
      </c>
      <c r="C33" s="4">
        <v>0</v>
      </c>
      <c r="D33" s="4">
        <v>0</v>
      </c>
      <c r="E33" s="4">
        <v>0</v>
      </c>
      <c r="F33" s="4">
        <v>0</v>
      </c>
      <c r="G33" s="4">
        <v>0</v>
      </c>
      <c r="H33" s="4">
        <v>0</v>
      </c>
      <c r="I33" s="4">
        <v>0</v>
      </c>
      <c r="J33" s="4">
        <v>0</v>
      </c>
      <c r="K33" s="4">
        <v>0</v>
      </c>
      <c r="L33" s="4">
        <v>0</v>
      </c>
      <c r="M33" s="4">
        <v>0</v>
      </c>
      <c r="N33" s="4">
        <v>0</v>
      </c>
      <c r="O33" s="4">
        <v>0</v>
      </c>
      <c r="P33" s="4">
        <v>0</v>
      </c>
    </row>
    <row r="34" spans="1:16" ht="12.75">
      <c r="A34" s="6">
        <v>33</v>
      </c>
      <c r="B34" s="2" t="s">
        <v>11</v>
      </c>
      <c r="C34" s="4">
        <v>0</v>
      </c>
      <c r="D34" s="4">
        <v>0</v>
      </c>
      <c r="E34" s="4">
        <v>0</v>
      </c>
      <c r="F34" s="4">
        <v>0</v>
      </c>
      <c r="G34" s="4">
        <v>0</v>
      </c>
      <c r="H34" s="4">
        <v>0</v>
      </c>
      <c r="I34" s="4">
        <v>0</v>
      </c>
      <c r="J34" s="4">
        <v>0</v>
      </c>
      <c r="K34" s="4">
        <v>0</v>
      </c>
      <c r="L34" s="4">
        <v>0</v>
      </c>
      <c r="M34" s="4">
        <v>0</v>
      </c>
      <c r="N34" s="4">
        <v>0</v>
      </c>
      <c r="O34" s="4">
        <v>0</v>
      </c>
      <c r="P34" s="4">
        <v>0</v>
      </c>
    </row>
    <row r="35" spans="1:16" ht="12.75">
      <c r="A35" s="6">
        <v>34</v>
      </c>
      <c r="B35" s="2" t="s">
        <v>28</v>
      </c>
      <c r="C35" s="4">
        <v>110</v>
      </c>
      <c r="D35" s="4">
        <v>0</v>
      </c>
      <c r="E35" s="4">
        <v>0</v>
      </c>
      <c r="F35" s="4">
        <v>0</v>
      </c>
      <c r="G35" s="4">
        <v>0</v>
      </c>
      <c r="H35" s="4">
        <v>0</v>
      </c>
      <c r="I35" s="4">
        <v>110</v>
      </c>
      <c r="J35" s="4">
        <v>100</v>
      </c>
      <c r="K35" s="4">
        <v>0</v>
      </c>
      <c r="L35" s="4">
        <v>0</v>
      </c>
      <c r="M35" s="4">
        <v>0</v>
      </c>
      <c r="N35" s="4">
        <v>0</v>
      </c>
      <c r="O35" s="4">
        <v>0</v>
      </c>
      <c r="P35" s="4">
        <v>100</v>
      </c>
    </row>
    <row r="36" spans="1:16" ht="12.75">
      <c r="A36" s="6">
        <v>35</v>
      </c>
      <c r="B36" s="2" t="s">
        <v>3</v>
      </c>
      <c r="C36" s="4">
        <v>99360</v>
      </c>
      <c r="D36" s="4">
        <v>1330</v>
      </c>
      <c r="E36" s="4">
        <v>1300</v>
      </c>
      <c r="F36" s="4">
        <v>310</v>
      </c>
      <c r="G36" s="4">
        <v>10</v>
      </c>
      <c r="H36" s="4">
        <v>20</v>
      </c>
      <c r="I36" s="4">
        <v>98030</v>
      </c>
      <c r="J36" s="4">
        <v>99070</v>
      </c>
      <c r="K36" s="4">
        <v>1220</v>
      </c>
      <c r="L36" s="4">
        <v>1200</v>
      </c>
      <c r="M36" s="4">
        <v>340</v>
      </c>
      <c r="N36" s="4">
        <v>0</v>
      </c>
      <c r="O36" s="4">
        <v>10</v>
      </c>
      <c r="P36" s="4">
        <v>97860</v>
      </c>
    </row>
    <row r="37" spans="1:16" ht="12.75">
      <c r="A37" s="6">
        <v>36</v>
      </c>
      <c r="B37" s="2" t="s">
        <v>12</v>
      </c>
      <c r="C37" s="4">
        <v>0</v>
      </c>
      <c r="D37" s="4">
        <v>0</v>
      </c>
      <c r="E37" s="4">
        <v>0</v>
      </c>
      <c r="F37" s="4">
        <v>0</v>
      </c>
      <c r="G37" s="4">
        <v>0</v>
      </c>
      <c r="H37" s="4">
        <v>0</v>
      </c>
      <c r="I37" s="4">
        <v>0</v>
      </c>
      <c r="J37" s="4">
        <v>0</v>
      </c>
      <c r="K37" s="4">
        <v>0</v>
      </c>
      <c r="L37" s="4">
        <v>0</v>
      </c>
      <c r="M37" s="4">
        <v>0</v>
      </c>
      <c r="N37" s="4">
        <v>0</v>
      </c>
      <c r="O37" s="4">
        <v>0</v>
      </c>
      <c r="P37" s="4">
        <v>0</v>
      </c>
    </row>
    <row r="38" spans="1:16" ht="12.75">
      <c r="A38" s="6">
        <v>37</v>
      </c>
      <c r="B38" s="2" t="s">
        <v>34</v>
      </c>
      <c r="C38" s="4">
        <v>4630</v>
      </c>
      <c r="D38" s="4">
        <v>20</v>
      </c>
      <c r="E38" s="4">
        <v>10</v>
      </c>
      <c r="F38" s="4">
        <v>0</v>
      </c>
      <c r="G38" s="4">
        <v>0</v>
      </c>
      <c r="H38" s="4">
        <v>0</v>
      </c>
      <c r="I38" s="4">
        <v>4620</v>
      </c>
      <c r="J38" s="4">
        <v>4400</v>
      </c>
      <c r="K38" s="4">
        <v>10</v>
      </c>
      <c r="L38" s="4">
        <v>10</v>
      </c>
      <c r="M38" s="4">
        <v>0</v>
      </c>
      <c r="N38" s="4">
        <v>0</v>
      </c>
      <c r="O38" s="4">
        <v>0</v>
      </c>
      <c r="P38" s="4">
        <v>4390</v>
      </c>
    </row>
    <row r="39" spans="1:16" ht="12.75">
      <c r="A39" s="6">
        <v>38</v>
      </c>
      <c r="B39" s="2" t="s">
        <v>21</v>
      </c>
      <c r="C39" s="4">
        <v>270</v>
      </c>
      <c r="D39" s="4">
        <v>0</v>
      </c>
      <c r="E39" s="4">
        <v>0</v>
      </c>
      <c r="F39" s="4">
        <v>0</v>
      </c>
      <c r="G39" s="4">
        <v>0</v>
      </c>
      <c r="H39" s="4">
        <v>0</v>
      </c>
      <c r="I39" s="4">
        <v>270</v>
      </c>
      <c r="J39" s="4">
        <v>250</v>
      </c>
      <c r="K39" s="4">
        <v>0</v>
      </c>
      <c r="L39" s="4">
        <v>0</v>
      </c>
      <c r="M39" s="4">
        <v>0</v>
      </c>
      <c r="N39" s="4">
        <v>0</v>
      </c>
      <c r="O39" s="4">
        <v>0</v>
      </c>
      <c r="P39" s="4">
        <v>250</v>
      </c>
    </row>
    <row r="40" spans="1:16" ht="12.75">
      <c r="A40" s="6">
        <v>39</v>
      </c>
      <c r="B40" s="2" t="s">
        <v>13</v>
      </c>
      <c r="C40" s="4">
        <v>60</v>
      </c>
      <c r="D40" s="4">
        <v>0</v>
      </c>
      <c r="E40" s="4">
        <v>0</v>
      </c>
      <c r="F40" s="4">
        <v>0</v>
      </c>
      <c r="G40" s="4">
        <v>0</v>
      </c>
      <c r="H40" s="4">
        <v>0</v>
      </c>
      <c r="I40" s="4">
        <v>50</v>
      </c>
      <c r="J40" s="4">
        <v>70</v>
      </c>
      <c r="K40" s="4">
        <v>0</v>
      </c>
      <c r="L40" s="4">
        <v>0</v>
      </c>
      <c r="M40" s="4">
        <v>0</v>
      </c>
      <c r="N40" s="4">
        <v>0</v>
      </c>
      <c r="O40" s="4">
        <v>0</v>
      </c>
      <c r="P40" s="4">
        <v>60</v>
      </c>
    </row>
    <row r="41" spans="1:16" ht="12.75">
      <c r="A41" s="6">
        <v>40</v>
      </c>
      <c r="B41" s="2" t="s">
        <v>29</v>
      </c>
      <c r="C41" s="4">
        <v>20</v>
      </c>
      <c r="D41" s="4">
        <v>0</v>
      </c>
      <c r="E41" s="4">
        <v>0</v>
      </c>
      <c r="F41" s="4">
        <v>0</v>
      </c>
      <c r="G41" s="4">
        <v>0</v>
      </c>
      <c r="H41" s="4">
        <v>0</v>
      </c>
      <c r="I41" s="4">
        <v>20</v>
      </c>
      <c r="J41" s="4">
        <v>20</v>
      </c>
      <c r="K41" s="4">
        <v>0</v>
      </c>
      <c r="L41" s="4">
        <v>0</v>
      </c>
      <c r="M41" s="4">
        <v>0</v>
      </c>
      <c r="N41" s="4">
        <v>0</v>
      </c>
      <c r="O41" s="4">
        <v>0</v>
      </c>
      <c r="P41" s="4">
        <v>20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75"/>
  <sheetViews>
    <sheetView zoomScale="85" zoomScaleNormal="85" zoomScalePageLayoutView="0" workbookViewId="0" topLeftCell="A22">
      <selection activeCell="J42" sqref="J42:O42"/>
    </sheetView>
  </sheetViews>
  <sheetFormatPr defaultColWidth="9.140625" defaultRowHeight="12.75"/>
  <cols>
    <col min="1" max="1" width="9.140625" style="3" customWidth="1"/>
    <col min="2" max="2" width="15.00390625" style="3" bestFit="1" customWidth="1"/>
    <col min="3" max="3" width="6.57421875" style="3" bestFit="1" customWidth="1"/>
    <col min="4" max="5" width="9.00390625" style="3" bestFit="1" customWidth="1"/>
    <col min="6" max="6" width="16.7109375" style="3" bestFit="1" customWidth="1"/>
    <col min="7" max="7" width="9.28125" style="3" bestFit="1" customWidth="1"/>
    <col min="8" max="9" width="9.00390625" style="3" bestFit="1" customWidth="1"/>
    <col min="10" max="11" width="10.7109375" style="3" bestFit="1" customWidth="1"/>
    <col min="12" max="12" width="16.7109375" style="3" bestFit="1" customWidth="1"/>
    <col min="13" max="15" width="10.7109375" style="3" bestFit="1" customWidth="1"/>
    <col min="16" max="16384" width="9.140625" style="3" customWidth="1"/>
  </cols>
  <sheetData>
    <row r="1" spans="3:28" ht="12.75">
      <c r="C1" s="15">
        <v>2011</v>
      </c>
      <c r="D1" s="15">
        <v>2011</v>
      </c>
      <c r="E1" s="15">
        <v>2011</v>
      </c>
      <c r="F1" s="15">
        <v>2011</v>
      </c>
      <c r="G1" s="15">
        <v>2011</v>
      </c>
      <c r="H1" s="15">
        <v>2011</v>
      </c>
      <c r="I1" s="15">
        <v>2011</v>
      </c>
      <c r="J1" s="15">
        <v>2011</v>
      </c>
      <c r="K1" s="15">
        <v>2011</v>
      </c>
      <c r="L1" s="15">
        <v>2011</v>
      </c>
      <c r="M1" s="15">
        <v>2011</v>
      </c>
      <c r="N1" s="15">
        <v>2011</v>
      </c>
      <c r="O1" s="15">
        <v>2011</v>
      </c>
      <c r="P1" s="15"/>
      <c r="Q1" s="15"/>
      <c r="R1" s="15"/>
      <c r="S1" s="15"/>
      <c r="T1" s="15"/>
      <c r="U1" s="15"/>
      <c r="V1" s="15"/>
      <c r="W1" s="15"/>
      <c r="X1" s="15"/>
      <c r="Y1" s="15"/>
      <c r="Z1" s="15"/>
      <c r="AA1" s="15"/>
      <c r="AB1" s="15"/>
    </row>
    <row r="2" spans="3:28" ht="12.75">
      <c r="C2" s="15" t="s">
        <v>3</v>
      </c>
      <c r="D2" s="15" t="s">
        <v>52</v>
      </c>
      <c r="E2" s="15" t="s">
        <v>52</v>
      </c>
      <c r="F2" s="15" t="s">
        <v>52</v>
      </c>
      <c r="G2" s="15" t="s">
        <v>52</v>
      </c>
      <c r="H2" s="15" t="s">
        <v>52</v>
      </c>
      <c r="I2" s="15" t="s">
        <v>52</v>
      </c>
      <c r="J2" s="15" t="s">
        <v>78</v>
      </c>
      <c r="K2" s="15" t="s">
        <v>78</v>
      </c>
      <c r="L2" s="15" t="s">
        <v>78</v>
      </c>
      <c r="M2" s="15" t="s">
        <v>78</v>
      </c>
      <c r="N2" s="15" t="s">
        <v>78</v>
      </c>
      <c r="O2" s="15" t="s">
        <v>78</v>
      </c>
      <c r="P2" s="15"/>
      <c r="Q2" s="15"/>
      <c r="R2" s="15"/>
      <c r="S2" s="15"/>
      <c r="T2" s="15"/>
      <c r="U2" s="15"/>
      <c r="V2" s="15"/>
      <c r="W2" s="15"/>
      <c r="X2" s="15"/>
      <c r="Y2" s="15"/>
      <c r="Z2" s="15"/>
      <c r="AA2" s="15"/>
      <c r="AB2" s="15"/>
    </row>
    <row r="3" spans="1:28" ht="12.75">
      <c r="A3" s="3" t="s">
        <v>79</v>
      </c>
      <c r="B3" s="3" t="s">
        <v>80</v>
      </c>
      <c r="C3" s="15" t="s">
        <v>3</v>
      </c>
      <c r="D3" s="15" t="s">
        <v>35</v>
      </c>
      <c r="E3" s="15" t="s">
        <v>0</v>
      </c>
      <c r="F3" s="15" t="s">
        <v>42</v>
      </c>
      <c r="G3" s="15" t="s">
        <v>45</v>
      </c>
      <c r="H3" s="15" t="s">
        <v>38</v>
      </c>
      <c r="I3" s="15" t="s">
        <v>50</v>
      </c>
      <c r="J3" s="15" t="s">
        <v>93</v>
      </c>
      <c r="K3" s="15" t="s">
        <v>94</v>
      </c>
      <c r="L3" s="15" t="s">
        <v>95</v>
      </c>
      <c r="M3" s="15" t="s">
        <v>96</v>
      </c>
      <c r="N3" s="15" t="s">
        <v>97</v>
      </c>
      <c r="O3" s="15" t="s">
        <v>98</v>
      </c>
      <c r="P3" s="15"/>
      <c r="Q3" s="15"/>
      <c r="R3" s="15"/>
      <c r="S3" s="15"/>
      <c r="T3" s="15"/>
      <c r="U3" s="15"/>
      <c r="V3" s="15"/>
      <c r="W3" s="15"/>
      <c r="X3" s="15"/>
      <c r="Y3" s="15"/>
      <c r="Z3" s="15"/>
      <c r="AA3" s="15"/>
      <c r="AB3" s="15"/>
    </row>
    <row r="4" spans="1:28" ht="12.75">
      <c r="A4" s="3">
        <v>1</v>
      </c>
      <c r="B4" s="16" t="s">
        <v>14</v>
      </c>
      <c r="C4" s="17">
        <v>360</v>
      </c>
      <c r="D4" s="17">
        <v>10</v>
      </c>
      <c r="E4" s="17">
        <v>0</v>
      </c>
      <c r="F4" s="17">
        <v>10</v>
      </c>
      <c r="G4" s="17">
        <v>170</v>
      </c>
      <c r="H4" s="17">
        <v>70</v>
      </c>
      <c r="I4" s="17">
        <v>100</v>
      </c>
      <c r="J4" s="17">
        <v>70</v>
      </c>
      <c r="K4" s="17">
        <v>0</v>
      </c>
      <c r="L4" s="17">
        <v>0</v>
      </c>
      <c r="M4" s="17">
        <v>30</v>
      </c>
      <c r="N4" s="17">
        <v>0</v>
      </c>
      <c r="O4" s="17">
        <v>0</v>
      </c>
      <c r="P4" s="17"/>
      <c r="Q4" s="17"/>
      <c r="R4" s="17"/>
      <c r="S4" s="17"/>
      <c r="T4" s="17"/>
      <c r="U4" s="17"/>
      <c r="V4" s="17"/>
      <c r="W4" s="17"/>
      <c r="X4" s="17"/>
      <c r="Y4" s="17"/>
      <c r="Z4" s="17"/>
      <c r="AA4" s="17"/>
      <c r="AB4" s="17"/>
    </row>
    <row r="5" spans="1:28" ht="12.75">
      <c r="A5" s="3">
        <v>2</v>
      </c>
      <c r="B5" s="16" t="s">
        <v>15</v>
      </c>
      <c r="C5" s="17">
        <v>0</v>
      </c>
      <c r="D5" s="17">
        <v>0</v>
      </c>
      <c r="E5" s="17">
        <v>0</v>
      </c>
      <c r="F5" s="17">
        <v>0</v>
      </c>
      <c r="G5" s="17">
        <v>0</v>
      </c>
      <c r="H5" s="17">
        <v>0</v>
      </c>
      <c r="I5" s="17">
        <v>0</v>
      </c>
      <c r="J5" s="17">
        <v>0</v>
      </c>
      <c r="K5" s="17">
        <v>0</v>
      </c>
      <c r="L5" s="17">
        <v>0</v>
      </c>
      <c r="M5" s="17">
        <v>0</v>
      </c>
      <c r="N5" s="17">
        <v>0</v>
      </c>
      <c r="O5" s="17">
        <v>0</v>
      </c>
      <c r="P5" s="17"/>
      <c r="Q5" s="17"/>
      <c r="R5" s="17"/>
      <c r="S5" s="17"/>
      <c r="T5" s="17"/>
      <c r="U5" s="17"/>
      <c r="V5" s="17"/>
      <c r="W5" s="17"/>
      <c r="X5" s="17"/>
      <c r="Y5" s="17"/>
      <c r="Z5" s="17"/>
      <c r="AA5" s="17"/>
      <c r="AB5" s="17"/>
    </row>
    <row r="6" spans="1:28" ht="12.75">
      <c r="A6" s="3">
        <v>3</v>
      </c>
      <c r="B6" s="16" t="s">
        <v>16</v>
      </c>
      <c r="C6" s="17">
        <v>0</v>
      </c>
      <c r="D6" s="17">
        <v>0</v>
      </c>
      <c r="E6" s="17">
        <v>0</v>
      </c>
      <c r="F6" s="17">
        <v>0</v>
      </c>
      <c r="G6" s="17">
        <v>0</v>
      </c>
      <c r="H6" s="17">
        <v>0</v>
      </c>
      <c r="I6" s="17">
        <v>0</v>
      </c>
      <c r="J6" s="17">
        <v>0</v>
      </c>
      <c r="K6" s="17">
        <v>0</v>
      </c>
      <c r="L6" s="17">
        <v>0</v>
      </c>
      <c r="M6" s="17">
        <v>0</v>
      </c>
      <c r="N6" s="17">
        <v>0</v>
      </c>
      <c r="O6" s="17">
        <v>0</v>
      </c>
      <c r="P6" s="17"/>
      <c r="Q6" s="17"/>
      <c r="R6" s="17"/>
      <c r="S6" s="17"/>
      <c r="T6" s="17"/>
      <c r="U6" s="17"/>
      <c r="V6" s="17"/>
      <c r="W6" s="17"/>
      <c r="X6" s="17"/>
      <c r="Y6" s="17"/>
      <c r="Z6" s="17"/>
      <c r="AA6" s="17"/>
      <c r="AB6" s="17"/>
    </row>
    <row r="7" spans="1:28" ht="12.75">
      <c r="A7" s="3">
        <v>4</v>
      </c>
      <c r="B7" s="16" t="s">
        <v>17</v>
      </c>
      <c r="C7" s="17">
        <v>610</v>
      </c>
      <c r="D7" s="17">
        <v>40</v>
      </c>
      <c r="E7" s="17">
        <v>10</v>
      </c>
      <c r="F7" s="17">
        <v>0</v>
      </c>
      <c r="G7" s="17">
        <v>180</v>
      </c>
      <c r="H7" s="17">
        <v>40</v>
      </c>
      <c r="I7" s="17">
        <v>350</v>
      </c>
      <c r="J7" s="17">
        <v>290</v>
      </c>
      <c r="K7" s="17">
        <v>20</v>
      </c>
      <c r="L7" s="17">
        <v>0</v>
      </c>
      <c r="M7" s="17">
        <v>50</v>
      </c>
      <c r="N7" s="17">
        <v>0</v>
      </c>
      <c r="O7" s="17">
        <v>0</v>
      </c>
      <c r="P7" s="17"/>
      <c r="Q7" s="17"/>
      <c r="R7" s="17"/>
      <c r="S7" s="17"/>
      <c r="T7" s="17"/>
      <c r="U7" s="17"/>
      <c r="V7" s="17"/>
      <c r="W7" s="17"/>
      <c r="X7" s="17"/>
      <c r="Y7" s="17"/>
      <c r="Z7" s="17"/>
      <c r="AA7" s="17"/>
      <c r="AB7" s="17"/>
    </row>
    <row r="8" spans="1:28" ht="12.75">
      <c r="A8" s="3">
        <v>5</v>
      </c>
      <c r="B8" s="16" t="s">
        <v>4</v>
      </c>
      <c r="C8" s="17">
        <v>0</v>
      </c>
      <c r="D8" s="17">
        <v>0</v>
      </c>
      <c r="E8" s="17">
        <v>0</v>
      </c>
      <c r="F8" s="17">
        <v>0</v>
      </c>
      <c r="G8" s="17">
        <v>0</v>
      </c>
      <c r="H8" s="17">
        <v>0</v>
      </c>
      <c r="I8" s="17">
        <v>0</v>
      </c>
      <c r="J8" s="17">
        <v>0</v>
      </c>
      <c r="K8" s="17">
        <v>0</v>
      </c>
      <c r="L8" s="17">
        <v>0</v>
      </c>
      <c r="M8" s="17">
        <v>0</v>
      </c>
      <c r="N8" s="17">
        <v>0</v>
      </c>
      <c r="O8" s="17">
        <v>0</v>
      </c>
      <c r="P8" s="17"/>
      <c r="Q8" s="17"/>
      <c r="R8" s="17"/>
      <c r="S8" s="17"/>
      <c r="T8" s="17"/>
      <c r="U8" s="17"/>
      <c r="V8" s="17"/>
      <c r="W8" s="17"/>
      <c r="X8" s="17"/>
      <c r="Y8" s="17"/>
      <c r="Z8" s="17"/>
      <c r="AA8" s="17"/>
      <c r="AB8" s="17"/>
    </row>
    <row r="9" spans="1:28" ht="12.75">
      <c r="A9" s="3">
        <v>6</v>
      </c>
      <c r="B9" s="21" t="s">
        <v>47</v>
      </c>
      <c r="C9" s="17">
        <v>310</v>
      </c>
      <c r="D9" s="17">
        <v>90</v>
      </c>
      <c r="E9" s="17">
        <v>90</v>
      </c>
      <c r="F9" s="17">
        <v>0</v>
      </c>
      <c r="G9" s="17">
        <v>0</v>
      </c>
      <c r="H9" s="17">
        <v>0</v>
      </c>
      <c r="I9" s="17">
        <v>220</v>
      </c>
      <c r="J9" s="17">
        <v>190</v>
      </c>
      <c r="K9" s="17">
        <v>180</v>
      </c>
      <c r="L9" s="17">
        <v>0</v>
      </c>
      <c r="M9" s="17">
        <v>20</v>
      </c>
      <c r="N9" s="17">
        <v>0</v>
      </c>
      <c r="O9" s="17">
        <v>10</v>
      </c>
      <c r="P9" s="17"/>
      <c r="Q9" s="17"/>
      <c r="R9" s="17"/>
      <c r="S9" s="17"/>
      <c r="T9" s="17"/>
      <c r="U9" s="17"/>
      <c r="V9" s="17"/>
      <c r="W9" s="17"/>
      <c r="X9" s="17"/>
      <c r="Y9" s="17"/>
      <c r="Z9" s="17"/>
      <c r="AA9" s="17"/>
      <c r="AB9" s="17"/>
    </row>
    <row r="10" spans="1:28" ht="12.75">
      <c r="A10" s="3">
        <v>7</v>
      </c>
      <c r="B10" s="21" t="s">
        <v>46</v>
      </c>
      <c r="C10" s="17">
        <v>1300</v>
      </c>
      <c r="D10" s="17">
        <v>150</v>
      </c>
      <c r="E10" s="17">
        <v>100</v>
      </c>
      <c r="F10" s="17">
        <v>10</v>
      </c>
      <c r="G10" s="17">
        <v>350</v>
      </c>
      <c r="H10" s="17">
        <v>110</v>
      </c>
      <c r="I10" s="17">
        <v>680</v>
      </c>
      <c r="J10" s="17">
        <v>560</v>
      </c>
      <c r="K10" s="17">
        <v>210</v>
      </c>
      <c r="L10" s="17">
        <v>0</v>
      </c>
      <c r="M10" s="17">
        <v>110</v>
      </c>
      <c r="N10" s="17">
        <v>0</v>
      </c>
      <c r="O10" s="17">
        <v>10</v>
      </c>
      <c r="P10" s="17"/>
      <c r="Q10" s="17"/>
      <c r="R10" s="17"/>
      <c r="S10" s="17"/>
      <c r="T10" s="17"/>
      <c r="U10" s="17"/>
      <c r="V10" s="17"/>
      <c r="W10" s="17"/>
      <c r="X10" s="17"/>
      <c r="Y10" s="17"/>
      <c r="Z10" s="17"/>
      <c r="AA10" s="17"/>
      <c r="AB10" s="17"/>
    </row>
    <row r="11" spans="1:28" ht="12.75">
      <c r="A11" s="3">
        <v>8</v>
      </c>
      <c r="B11" s="16" t="s">
        <v>18</v>
      </c>
      <c r="C11" s="17">
        <v>0</v>
      </c>
      <c r="D11" s="17">
        <v>0</v>
      </c>
      <c r="E11" s="17">
        <v>0</v>
      </c>
      <c r="F11" s="17">
        <v>0</v>
      </c>
      <c r="G11" s="17">
        <v>0</v>
      </c>
      <c r="H11" s="17">
        <v>0</v>
      </c>
      <c r="I11" s="17">
        <v>0</v>
      </c>
      <c r="J11" s="17">
        <v>0</v>
      </c>
      <c r="K11" s="17">
        <v>0</v>
      </c>
      <c r="L11" s="17">
        <v>0</v>
      </c>
      <c r="M11" s="17">
        <v>0</v>
      </c>
      <c r="N11" s="17">
        <v>0</v>
      </c>
      <c r="O11" s="17">
        <v>0</v>
      </c>
      <c r="P11" s="17"/>
      <c r="Q11" s="17"/>
      <c r="R11" s="17"/>
      <c r="S11" s="17"/>
      <c r="T11" s="17"/>
      <c r="U11" s="17"/>
      <c r="V11" s="17"/>
      <c r="W11" s="17"/>
      <c r="X11" s="17"/>
      <c r="Y11" s="17"/>
      <c r="Z11" s="17"/>
      <c r="AA11" s="17"/>
      <c r="AB11" s="17"/>
    </row>
    <row r="12" spans="1:28" ht="12.75">
      <c r="A12" s="3">
        <v>9</v>
      </c>
      <c r="B12" s="16" t="s">
        <v>19</v>
      </c>
      <c r="C12" s="17">
        <v>0</v>
      </c>
      <c r="D12" s="17">
        <v>0</v>
      </c>
      <c r="E12" s="17">
        <v>0</v>
      </c>
      <c r="F12" s="17">
        <v>0</v>
      </c>
      <c r="G12" s="17">
        <v>0</v>
      </c>
      <c r="H12" s="17">
        <v>0</v>
      </c>
      <c r="I12" s="17">
        <v>0</v>
      </c>
      <c r="J12" s="17">
        <v>0</v>
      </c>
      <c r="K12" s="17">
        <v>0</v>
      </c>
      <c r="L12" s="17">
        <v>0</v>
      </c>
      <c r="M12" s="17">
        <v>0</v>
      </c>
      <c r="N12" s="17">
        <v>0</v>
      </c>
      <c r="O12" s="17">
        <v>0</v>
      </c>
      <c r="P12" s="17"/>
      <c r="Q12" s="17"/>
      <c r="R12" s="17"/>
      <c r="S12" s="17"/>
      <c r="T12" s="17"/>
      <c r="U12" s="17"/>
      <c r="V12" s="17"/>
      <c r="W12" s="17"/>
      <c r="X12" s="17"/>
      <c r="Y12" s="17"/>
      <c r="Z12" s="17"/>
      <c r="AA12" s="17"/>
      <c r="AB12" s="17"/>
    </row>
    <row r="13" spans="1:28" ht="12.75">
      <c r="A13" s="3">
        <v>10</v>
      </c>
      <c r="B13" s="16" t="s">
        <v>20</v>
      </c>
      <c r="C13" s="17">
        <v>0</v>
      </c>
      <c r="D13" s="17">
        <v>0</v>
      </c>
      <c r="E13" s="17">
        <v>0</v>
      </c>
      <c r="F13" s="17">
        <v>0</v>
      </c>
      <c r="G13" s="17">
        <v>0</v>
      </c>
      <c r="H13" s="17">
        <v>0</v>
      </c>
      <c r="I13" s="17">
        <v>0</v>
      </c>
      <c r="J13" s="17">
        <v>0</v>
      </c>
      <c r="K13" s="17">
        <v>0</v>
      </c>
      <c r="L13" s="17">
        <v>0</v>
      </c>
      <c r="M13" s="17">
        <v>0</v>
      </c>
      <c r="N13" s="17">
        <v>0</v>
      </c>
      <c r="O13" s="17">
        <v>0</v>
      </c>
      <c r="P13" s="17"/>
      <c r="Q13" s="17"/>
      <c r="R13" s="17"/>
      <c r="S13" s="17"/>
      <c r="T13" s="17"/>
      <c r="U13" s="17"/>
      <c r="V13" s="17"/>
      <c r="W13" s="17"/>
      <c r="X13" s="17"/>
      <c r="Y13" s="17"/>
      <c r="Z13" s="17"/>
      <c r="AA13" s="17"/>
      <c r="AB13" s="17"/>
    </row>
    <row r="14" spans="1:28" ht="12.75">
      <c r="A14" s="3">
        <v>11</v>
      </c>
      <c r="B14" s="16" t="s">
        <v>5</v>
      </c>
      <c r="C14" s="17">
        <v>10</v>
      </c>
      <c r="D14" s="17">
        <v>0</v>
      </c>
      <c r="E14" s="17">
        <v>0</v>
      </c>
      <c r="F14" s="17">
        <v>0</v>
      </c>
      <c r="G14" s="17">
        <v>0</v>
      </c>
      <c r="H14" s="17">
        <v>0</v>
      </c>
      <c r="I14" s="17">
        <v>10</v>
      </c>
      <c r="J14" s="17">
        <v>10</v>
      </c>
      <c r="K14" s="17">
        <v>10</v>
      </c>
      <c r="L14" s="17">
        <v>0</v>
      </c>
      <c r="M14" s="17">
        <v>0</v>
      </c>
      <c r="N14" s="17">
        <v>0</v>
      </c>
      <c r="O14" s="17">
        <v>0</v>
      </c>
      <c r="P14" s="17"/>
      <c r="Q14" s="17"/>
      <c r="R14" s="17"/>
      <c r="S14" s="17"/>
      <c r="T14" s="17"/>
      <c r="U14" s="17"/>
      <c r="V14" s="17"/>
      <c r="W14" s="17"/>
      <c r="X14" s="17"/>
      <c r="Y14" s="17"/>
      <c r="Z14" s="17"/>
      <c r="AA14" s="17"/>
      <c r="AB14" s="17"/>
    </row>
    <row r="15" spans="1:28" ht="12.75">
      <c r="A15" s="3">
        <v>12</v>
      </c>
      <c r="B15" s="16" t="s">
        <v>22</v>
      </c>
      <c r="C15" s="17">
        <v>0</v>
      </c>
      <c r="D15" s="17">
        <v>0</v>
      </c>
      <c r="E15" s="17">
        <v>0</v>
      </c>
      <c r="F15" s="17">
        <v>0</v>
      </c>
      <c r="G15" s="17">
        <v>0</v>
      </c>
      <c r="H15" s="17">
        <v>0</v>
      </c>
      <c r="I15" s="17">
        <v>0</v>
      </c>
      <c r="J15" s="17">
        <v>0</v>
      </c>
      <c r="K15" s="17">
        <v>0</v>
      </c>
      <c r="L15" s="17">
        <v>0</v>
      </c>
      <c r="M15" s="17">
        <v>0</v>
      </c>
      <c r="N15" s="17">
        <v>0</v>
      </c>
      <c r="O15" s="17">
        <v>0</v>
      </c>
      <c r="P15" s="17"/>
      <c r="Q15" s="17"/>
      <c r="R15" s="17"/>
      <c r="S15" s="17"/>
      <c r="T15" s="17"/>
      <c r="U15" s="17"/>
      <c r="V15" s="17"/>
      <c r="W15" s="17"/>
      <c r="X15" s="17"/>
      <c r="Y15" s="17"/>
      <c r="Z15" s="17"/>
      <c r="AA15" s="17"/>
      <c r="AB15" s="17"/>
    </row>
    <row r="16" spans="1:28" ht="12.75">
      <c r="A16" s="3">
        <v>13</v>
      </c>
      <c r="B16" s="16" t="s">
        <v>23</v>
      </c>
      <c r="C16" s="17">
        <v>0</v>
      </c>
      <c r="D16" s="17">
        <v>0</v>
      </c>
      <c r="E16" s="17">
        <v>0</v>
      </c>
      <c r="F16" s="17">
        <v>0</v>
      </c>
      <c r="G16" s="17">
        <v>0</v>
      </c>
      <c r="H16" s="17">
        <v>0</v>
      </c>
      <c r="I16" s="17">
        <v>0</v>
      </c>
      <c r="J16" s="17">
        <v>0</v>
      </c>
      <c r="K16" s="17">
        <v>0</v>
      </c>
      <c r="L16" s="17">
        <v>0</v>
      </c>
      <c r="M16" s="17">
        <v>0</v>
      </c>
      <c r="N16" s="17">
        <v>0</v>
      </c>
      <c r="O16" s="17">
        <v>0</v>
      </c>
      <c r="P16" s="17"/>
      <c r="Q16" s="17"/>
      <c r="R16" s="17"/>
      <c r="S16" s="17"/>
      <c r="T16" s="17"/>
      <c r="U16" s="17"/>
      <c r="V16" s="17"/>
      <c r="W16" s="17"/>
      <c r="X16" s="17"/>
      <c r="Y16" s="17"/>
      <c r="Z16" s="17"/>
      <c r="AA16" s="17"/>
      <c r="AB16" s="17"/>
    </row>
    <row r="17" spans="1:28" ht="12.75">
      <c r="A17" s="3">
        <v>14</v>
      </c>
      <c r="B17" s="21" t="s">
        <v>1</v>
      </c>
      <c r="C17" s="17">
        <v>10</v>
      </c>
      <c r="D17" s="17">
        <v>0</v>
      </c>
      <c r="E17" s="17">
        <v>0</v>
      </c>
      <c r="F17" s="17">
        <v>0</v>
      </c>
      <c r="G17" s="17">
        <v>0</v>
      </c>
      <c r="H17" s="17">
        <v>0</v>
      </c>
      <c r="I17" s="17">
        <v>0</v>
      </c>
      <c r="J17" s="17">
        <v>0</v>
      </c>
      <c r="K17" s="17">
        <v>0</v>
      </c>
      <c r="L17" s="17">
        <v>0</v>
      </c>
      <c r="M17" s="17">
        <v>0</v>
      </c>
      <c r="N17" s="17">
        <v>0</v>
      </c>
      <c r="O17" s="17">
        <v>0</v>
      </c>
      <c r="P17" s="17"/>
      <c r="Q17" s="17"/>
      <c r="R17" s="17"/>
      <c r="S17" s="17"/>
      <c r="T17" s="17"/>
      <c r="U17" s="17"/>
      <c r="V17" s="17"/>
      <c r="W17" s="17"/>
      <c r="X17" s="17"/>
      <c r="Y17" s="17"/>
      <c r="Z17" s="17"/>
      <c r="AA17" s="17"/>
      <c r="AB17" s="17"/>
    </row>
    <row r="18" spans="1:28" ht="12.75">
      <c r="A18" s="3">
        <v>15</v>
      </c>
      <c r="B18" s="19" t="s">
        <v>30</v>
      </c>
      <c r="C18" s="17">
        <v>0</v>
      </c>
      <c r="D18" s="17">
        <v>0</v>
      </c>
      <c r="E18" s="17">
        <v>0</v>
      </c>
      <c r="F18" s="17">
        <v>0</v>
      </c>
      <c r="G18" s="17">
        <v>0</v>
      </c>
      <c r="H18" s="17">
        <v>0</v>
      </c>
      <c r="I18" s="17">
        <v>0</v>
      </c>
      <c r="J18" s="17">
        <v>0</v>
      </c>
      <c r="K18" s="17">
        <v>0</v>
      </c>
      <c r="L18" s="17">
        <v>0</v>
      </c>
      <c r="M18" s="17">
        <v>0</v>
      </c>
      <c r="N18" s="17">
        <v>0</v>
      </c>
      <c r="O18" s="17">
        <v>0</v>
      </c>
      <c r="P18" s="17"/>
      <c r="Q18" s="17"/>
      <c r="R18" s="17"/>
      <c r="S18" s="17"/>
      <c r="T18" s="17"/>
      <c r="U18" s="17"/>
      <c r="V18" s="17"/>
      <c r="W18" s="17"/>
      <c r="X18" s="17"/>
      <c r="Y18" s="17"/>
      <c r="Z18" s="17"/>
      <c r="AA18" s="17"/>
      <c r="AB18" s="17"/>
    </row>
    <row r="19" spans="1:28" ht="12.75">
      <c r="A19" s="3">
        <v>16</v>
      </c>
      <c r="B19" s="16" t="s">
        <v>6</v>
      </c>
      <c r="C19" s="17">
        <v>0</v>
      </c>
      <c r="D19" s="17">
        <v>0</v>
      </c>
      <c r="E19" s="17">
        <v>0</v>
      </c>
      <c r="F19" s="17">
        <v>0</v>
      </c>
      <c r="G19" s="17">
        <v>0</v>
      </c>
      <c r="H19" s="17">
        <v>0</v>
      </c>
      <c r="I19" s="17">
        <v>0</v>
      </c>
      <c r="J19" s="17">
        <v>0</v>
      </c>
      <c r="K19" s="17">
        <v>0</v>
      </c>
      <c r="L19" s="17">
        <v>0</v>
      </c>
      <c r="M19" s="17">
        <v>0</v>
      </c>
      <c r="N19" s="17">
        <v>0</v>
      </c>
      <c r="O19" s="17">
        <v>0</v>
      </c>
      <c r="P19" s="17"/>
      <c r="Q19" s="17"/>
      <c r="R19" s="17"/>
      <c r="S19" s="17"/>
      <c r="T19" s="17"/>
      <c r="U19" s="17"/>
      <c r="V19" s="17"/>
      <c r="W19" s="17"/>
      <c r="X19" s="17"/>
      <c r="Y19" s="17"/>
      <c r="Z19" s="17"/>
      <c r="AA19" s="17"/>
      <c r="AB19" s="17"/>
    </row>
    <row r="20" spans="1:28" ht="12.75">
      <c r="A20" s="3">
        <v>17</v>
      </c>
      <c r="B20" s="16" t="s">
        <v>7</v>
      </c>
      <c r="C20" s="17">
        <v>0</v>
      </c>
      <c r="D20" s="17">
        <v>0</v>
      </c>
      <c r="E20" s="17">
        <v>0</v>
      </c>
      <c r="F20" s="17">
        <v>0</v>
      </c>
      <c r="G20" s="17">
        <v>0</v>
      </c>
      <c r="H20" s="17">
        <v>0</v>
      </c>
      <c r="I20" s="17">
        <v>0</v>
      </c>
      <c r="J20" s="17">
        <v>0</v>
      </c>
      <c r="K20" s="17">
        <v>0</v>
      </c>
      <c r="L20" s="17">
        <v>0</v>
      </c>
      <c r="M20" s="17">
        <v>0</v>
      </c>
      <c r="N20" s="17">
        <v>0</v>
      </c>
      <c r="O20" s="17">
        <v>0</v>
      </c>
      <c r="P20" s="17"/>
      <c r="Q20" s="17"/>
      <c r="R20" s="17"/>
      <c r="S20" s="17"/>
      <c r="T20" s="17"/>
      <c r="U20" s="17"/>
      <c r="V20" s="17"/>
      <c r="W20" s="17"/>
      <c r="X20" s="17"/>
      <c r="Y20" s="17"/>
      <c r="Z20" s="17"/>
      <c r="AA20" s="17"/>
      <c r="AB20" s="17"/>
    </row>
    <row r="21" spans="1:28" ht="12.75">
      <c r="A21" s="3">
        <v>18</v>
      </c>
      <c r="B21" s="20" t="s">
        <v>31</v>
      </c>
      <c r="C21" s="17">
        <v>0</v>
      </c>
      <c r="D21" s="17">
        <v>0</v>
      </c>
      <c r="E21" s="17">
        <v>0</v>
      </c>
      <c r="F21" s="17">
        <v>0</v>
      </c>
      <c r="G21" s="17">
        <v>0</v>
      </c>
      <c r="H21" s="17">
        <v>0</v>
      </c>
      <c r="I21" s="17">
        <v>0</v>
      </c>
      <c r="J21" s="17">
        <v>0</v>
      </c>
      <c r="K21" s="17">
        <v>0</v>
      </c>
      <c r="L21" s="17">
        <v>0</v>
      </c>
      <c r="M21" s="17">
        <v>0</v>
      </c>
      <c r="N21" s="17">
        <v>0</v>
      </c>
      <c r="O21" s="17">
        <v>0</v>
      </c>
      <c r="P21" s="17"/>
      <c r="Q21" s="17"/>
      <c r="R21" s="17"/>
      <c r="S21" s="17"/>
      <c r="T21" s="17"/>
      <c r="U21" s="17"/>
      <c r="V21" s="17"/>
      <c r="W21" s="17"/>
      <c r="X21" s="17"/>
      <c r="Y21" s="17"/>
      <c r="Z21" s="17"/>
      <c r="AA21" s="17"/>
      <c r="AB21" s="17"/>
    </row>
    <row r="22" spans="1:28" ht="12.75">
      <c r="A22" s="3">
        <v>19</v>
      </c>
      <c r="B22" s="17" t="s">
        <v>45</v>
      </c>
      <c r="C22" s="17">
        <v>98030</v>
      </c>
      <c r="D22" s="17">
        <v>2780</v>
      </c>
      <c r="E22" s="17">
        <v>940</v>
      </c>
      <c r="F22" s="17">
        <v>4620</v>
      </c>
      <c r="G22" s="17">
        <v>67870</v>
      </c>
      <c r="H22" s="17">
        <v>22720</v>
      </c>
      <c r="I22" s="17">
        <v>40</v>
      </c>
      <c r="J22" s="17">
        <v>30</v>
      </c>
      <c r="K22" s="17">
        <v>20</v>
      </c>
      <c r="L22" s="17">
        <v>0</v>
      </c>
      <c r="M22" s="17">
        <v>10</v>
      </c>
      <c r="N22" s="17">
        <v>0</v>
      </c>
      <c r="O22" s="17">
        <v>0</v>
      </c>
      <c r="P22" s="17"/>
      <c r="Q22" s="17"/>
      <c r="R22" s="17"/>
      <c r="S22" s="17"/>
      <c r="T22" s="17"/>
      <c r="U22" s="17"/>
      <c r="V22" s="17"/>
      <c r="W22" s="17"/>
      <c r="X22" s="17"/>
      <c r="Y22" s="17"/>
      <c r="Z22" s="17"/>
      <c r="AA22" s="17"/>
      <c r="AB22" s="17"/>
    </row>
    <row r="23" spans="1:28" ht="12.75">
      <c r="A23" s="3">
        <v>20</v>
      </c>
      <c r="B23" s="16" t="s">
        <v>26</v>
      </c>
      <c r="C23" s="17">
        <v>0</v>
      </c>
      <c r="D23" s="17">
        <v>0</v>
      </c>
      <c r="E23" s="17">
        <v>0</v>
      </c>
      <c r="F23" s="17">
        <v>0</v>
      </c>
      <c r="G23" s="17">
        <v>0</v>
      </c>
      <c r="H23" s="17">
        <v>0</v>
      </c>
      <c r="I23" s="17">
        <v>0</v>
      </c>
      <c r="J23" s="17">
        <v>0</v>
      </c>
      <c r="K23" s="17">
        <v>0</v>
      </c>
      <c r="L23" s="17">
        <v>0</v>
      </c>
      <c r="M23" s="17">
        <v>0</v>
      </c>
      <c r="N23" s="17">
        <v>0</v>
      </c>
      <c r="O23" s="17">
        <v>0</v>
      </c>
      <c r="P23" s="17"/>
      <c r="Q23" s="17"/>
      <c r="R23" s="17"/>
      <c r="S23" s="17"/>
      <c r="T23" s="17"/>
      <c r="U23" s="17"/>
      <c r="V23" s="17"/>
      <c r="W23" s="17"/>
      <c r="X23" s="17"/>
      <c r="Y23" s="17"/>
      <c r="Z23" s="17"/>
      <c r="AA23" s="17"/>
      <c r="AB23" s="17"/>
    </row>
    <row r="24" spans="1:28" ht="12.75">
      <c r="A24" s="3">
        <v>21</v>
      </c>
      <c r="B24" s="21" t="s">
        <v>40</v>
      </c>
      <c r="C24" s="17">
        <v>20</v>
      </c>
      <c r="D24" s="17">
        <v>0</v>
      </c>
      <c r="E24" s="17">
        <v>0</v>
      </c>
      <c r="F24" s="17">
        <v>0</v>
      </c>
      <c r="G24" s="17">
        <v>10</v>
      </c>
      <c r="H24" s="17">
        <v>10</v>
      </c>
      <c r="I24" s="17">
        <v>10</v>
      </c>
      <c r="J24" s="17">
        <v>0</v>
      </c>
      <c r="K24" s="17">
        <v>0</v>
      </c>
      <c r="L24" s="17">
        <v>0</v>
      </c>
      <c r="M24" s="17">
        <v>0</v>
      </c>
      <c r="N24" s="17">
        <v>0</v>
      </c>
      <c r="O24" s="17">
        <v>0</v>
      </c>
      <c r="P24" s="17"/>
      <c r="Q24" s="17"/>
      <c r="R24" s="17"/>
      <c r="S24" s="17"/>
      <c r="T24" s="17"/>
      <c r="U24" s="17"/>
      <c r="V24" s="17"/>
      <c r="W24" s="17"/>
      <c r="X24" s="17"/>
      <c r="Y24" s="17"/>
      <c r="Z24" s="17"/>
      <c r="AA24" s="17"/>
      <c r="AB24" s="17"/>
    </row>
    <row r="25" spans="1:28" ht="12.75">
      <c r="A25" s="3">
        <v>22</v>
      </c>
      <c r="B25" s="16" t="s">
        <v>8</v>
      </c>
      <c r="C25" s="17">
        <v>280</v>
      </c>
      <c r="D25" s="17">
        <v>90</v>
      </c>
      <c r="E25" s="17">
        <v>80</v>
      </c>
      <c r="F25" s="17">
        <v>0</v>
      </c>
      <c r="G25" s="17">
        <v>0</v>
      </c>
      <c r="H25" s="17">
        <v>0</v>
      </c>
      <c r="I25" s="17">
        <v>200</v>
      </c>
      <c r="J25" s="17">
        <v>170</v>
      </c>
      <c r="K25" s="17">
        <v>160</v>
      </c>
      <c r="L25" s="17">
        <v>0</v>
      </c>
      <c r="M25" s="17">
        <v>20</v>
      </c>
      <c r="N25" s="17">
        <v>0</v>
      </c>
      <c r="O25" s="17">
        <v>10</v>
      </c>
      <c r="P25" s="17"/>
      <c r="Q25" s="17"/>
      <c r="R25" s="17"/>
      <c r="S25" s="17"/>
      <c r="T25" s="17"/>
      <c r="U25" s="17"/>
      <c r="V25" s="17"/>
      <c r="W25" s="17"/>
      <c r="X25" s="17"/>
      <c r="Y25" s="17"/>
      <c r="Z25" s="17"/>
      <c r="AA25" s="17"/>
      <c r="AB25" s="17"/>
    </row>
    <row r="26" spans="1:28" ht="12.75">
      <c r="A26" s="3">
        <v>23</v>
      </c>
      <c r="B26" s="16" t="s">
        <v>27</v>
      </c>
      <c r="C26" s="17">
        <v>10</v>
      </c>
      <c r="D26" s="17">
        <v>0</v>
      </c>
      <c r="E26" s="17">
        <v>0</v>
      </c>
      <c r="F26" s="17">
        <v>0</v>
      </c>
      <c r="G26" s="17">
        <v>0</v>
      </c>
      <c r="H26" s="17">
        <v>0</v>
      </c>
      <c r="I26" s="17">
        <v>0</v>
      </c>
      <c r="J26" s="17">
        <v>0</v>
      </c>
      <c r="K26" s="17">
        <v>0</v>
      </c>
      <c r="L26" s="17">
        <v>0</v>
      </c>
      <c r="M26" s="17">
        <v>0</v>
      </c>
      <c r="N26" s="17">
        <v>0</v>
      </c>
      <c r="O26" s="17">
        <v>0</v>
      </c>
      <c r="P26" s="17"/>
      <c r="Q26" s="17"/>
      <c r="R26" s="17"/>
      <c r="S26" s="17"/>
      <c r="T26" s="17"/>
      <c r="U26" s="17"/>
      <c r="V26" s="17"/>
      <c r="W26" s="17"/>
      <c r="X26" s="17"/>
      <c r="Y26" s="17"/>
      <c r="Z26" s="17"/>
      <c r="AA26" s="17"/>
      <c r="AB26" s="17"/>
    </row>
    <row r="27" spans="1:28" ht="12.75">
      <c r="A27" s="3">
        <v>24</v>
      </c>
      <c r="B27" s="16" t="s">
        <v>9</v>
      </c>
      <c r="C27" s="17">
        <v>0</v>
      </c>
      <c r="D27" s="17">
        <v>0</v>
      </c>
      <c r="E27" s="17">
        <v>0</v>
      </c>
      <c r="F27" s="17">
        <v>0</v>
      </c>
      <c r="G27" s="17">
        <v>0</v>
      </c>
      <c r="H27" s="17">
        <v>0</v>
      </c>
      <c r="I27" s="17">
        <v>0</v>
      </c>
      <c r="J27" s="17">
        <v>0</v>
      </c>
      <c r="K27" s="17">
        <v>0</v>
      </c>
      <c r="L27" s="17">
        <v>0</v>
      </c>
      <c r="M27" s="17">
        <v>0</v>
      </c>
      <c r="N27" s="17">
        <v>0</v>
      </c>
      <c r="O27" s="17">
        <v>0</v>
      </c>
      <c r="P27" s="17"/>
      <c r="Q27" s="17"/>
      <c r="R27" s="17"/>
      <c r="S27" s="17"/>
      <c r="T27" s="17"/>
      <c r="U27" s="17"/>
      <c r="V27" s="17"/>
      <c r="W27" s="17"/>
      <c r="X27" s="17"/>
      <c r="Y27" s="17"/>
      <c r="Z27" s="17"/>
      <c r="AA27" s="17"/>
      <c r="AB27" s="17"/>
    </row>
    <row r="28" spans="1:28" ht="12.75">
      <c r="A28" s="3">
        <v>25</v>
      </c>
      <c r="B28" s="21" t="s">
        <v>33</v>
      </c>
      <c r="C28" s="17">
        <v>0</v>
      </c>
      <c r="D28" s="17">
        <v>0</v>
      </c>
      <c r="E28" s="17">
        <v>0</v>
      </c>
      <c r="F28" s="17">
        <v>0</v>
      </c>
      <c r="G28" s="17">
        <v>0</v>
      </c>
      <c r="H28" s="17">
        <v>0</v>
      </c>
      <c r="I28" s="17">
        <v>0</v>
      </c>
      <c r="J28" s="17">
        <v>0</v>
      </c>
      <c r="K28" s="17">
        <v>0</v>
      </c>
      <c r="L28" s="17">
        <v>0</v>
      </c>
      <c r="M28" s="17">
        <v>0</v>
      </c>
      <c r="N28" s="17">
        <v>0</v>
      </c>
      <c r="O28" s="17">
        <v>0</v>
      </c>
      <c r="P28" s="17"/>
      <c r="Q28" s="17"/>
      <c r="R28" s="17"/>
      <c r="S28" s="17"/>
      <c r="T28" s="17"/>
      <c r="U28" s="17"/>
      <c r="V28" s="17"/>
      <c r="W28" s="17"/>
      <c r="X28" s="17"/>
      <c r="Y28" s="17"/>
      <c r="Z28" s="17"/>
      <c r="AA28" s="17"/>
      <c r="AB28" s="17"/>
    </row>
    <row r="29" spans="1:28" ht="12.75">
      <c r="A29" s="3">
        <v>26</v>
      </c>
      <c r="B29" s="16" t="s">
        <v>10</v>
      </c>
      <c r="C29" s="17">
        <v>0</v>
      </c>
      <c r="D29" s="17">
        <v>0</v>
      </c>
      <c r="E29" s="17">
        <v>0</v>
      </c>
      <c r="F29" s="17">
        <v>0</v>
      </c>
      <c r="G29" s="17">
        <v>0</v>
      </c>
      <c r="H29" s="17">
        <v>0</v>
      </c>
      <c r="I29" s="17">
        <v>0</v>
      </c>
      <c r="J29" s="17">
        <v>0</v>
      </c>
      <c r="K29" s="17">
        <v>0</v>
      </c>
      <c r="L29" s="17">
        <v>0</v>
      </c>
      <c r="M29" s="17">
        <v>0</v>
      </c>
      <c r="N29" s="17">
        <v>0</v>
      </c>
      <c r="O29" s="17">
        <v>0</v>
      </c>
      <c r="P29" s="17"/>
      <c r="Q29" s="17"/>
      <c r="R29" s="17"/>
      <c r="S29" s="17"/>
      <c r="T29" s="17"/>
      <c r="U29" s="17"/>
      <c r="V29" s="17"/>
      <c r="W29" s="17"/>
      <c r="X29" s="17"/>
      <c r="Y29" s="17"/>
      <c r="Z29" s="17"/>
      <c r="AA29" s="17"/>
      <c r="AB29" s="17"/>
    </row>
    <row r="30" spans="1:28" ht="12.75">
      <c r="A30" s="3">
        <v>27</v>
      </c>
      <c r="B30" s="18" t="s">
        <v>11</v>
      </c>
      <c r="C30" s="17">
        <v>10</v>
      </c>
      <c r="D30" s="17">
        <v>0</v>
      </c>
      <c r="E30" s="17">
        <v>0</v>
      </c>
      <c r="F30" s="17">
        <v>0</v>
      </c>
      <c r="G30" s="17">
        <v>0</v>
      </c>
      <c r="H30" s="17">
        <v>0</v>
      </c>
      <c r="I30" s="17">
        <v>10</v>
      </c>
      <c r="J30" s="17">
        <v>10</v>
      </c>
      <c r="K30" s="17">
        <v>0</v>
      </c>
      <c r="L30" s="17">
        <v>0</v>
      </c>
      <c r="M30" s="17">
        <v>0</v>
      </c>
      <c r="N30" s="17">
        <v>0</v>
      </c>
      <c r="O30" s="17">
        <v>0</v>
      </c>
      <c r="P30" s="17"/>
      <c r="Q30" s="17"/>
      <c r="R30" s="17"/>
      <c r="S30" s="17"/>
      <c r="T30" s="17"/>
      <c r="U30" s="17"/>
      <c r="V30" s="17"/>
      <c r="W30" s="17"/>
      <c r="X30" s="17"/>
      <c r="Y30" s="17"/>
      <c r="Z30" s="17"/>
      <c r="AA30" s="17"/>
      <c r="AB30" s="17"/>
    </row>
    <row r="31" spans="1:28" ht="12.75">
      <c r="A31" s="3">
        <v>28</v>
      </c>
      <c r="B31" s="16" t="s">
        <v>28</v>
      </c>
      <c r="C31" s="17">
        <v>0</v>
      </c>
      <c r="D31" s="17">
        <v>0</v>
      </c>
      <c r="E31" s="17">
        <v>0</v>
      </c>
      <c r="F31" s="17">
        <v>0</v>
      </c>
      <c r="G31" s="17">
        <v>0</v>
      </c>
      <c r="H31" s="17">
        <v>0</v>
      </c>
      <c r="I31" s="17">
        <v>0</v>
      </c>
      <c r="J31" s="17">
        <v>0</v>
      </c>
      <c r="K31" s="17">
        <v>0</v>
      </c>
      <c r="L31" s="17">
        <v>0</v>
      </c>
      <c r="M31" s="17">
        <v>0</v>
      </c>
      <c r="N31" s="17">
        <v>0</v>
      </c>
      <c r="O31" s="17">
        <v>0</v>
      </c>
      <c r="P31" s="17"/>
      <c r="Q31" s="17"/>
      <c r="R31" s="17"/>
      <c r="S31" s="17"/>
      <c r="T31" s="17"/>
      <c r="U31" s="17"/>
      <c r="V31" s="17"/>
      <c r="W31" s="17"/>
      <c r="X31" s="17"/>
      <c r="Y31" s="17"/>
      <c r="Z31" s="17"/>
      <c r="AA31" s="17"/>
      <c r="AB31" s="17"/>
    </row>
    <row r="32" spans="1:28" ht="12.75">
      <c r="A32" s="3">
        <v>29</v>
      </c>
      <c r="B32" s="22" t="s">
        <v>3</v>
      </c>
      <c r="C32" s="17">
        <v>99360</v>
      </c>
      <c r="D32" s="17">
        <v>2930</v>
      </c>
      <c r="E32" s="17">
        <v>1040</v>
      </c>
      <c r="F32" s="17">
        <v>4640</v>
      </c>
      <c r="G32" s="17">
        <v>68230</v>
      </c>
      <c r="H32" s="17">
        <v>22840</v>
      </c>
      <c r="I32" s="17">
        <v>720</v>
      </c>
      <c r="J32" s="17">
        <v>580</v>
      </c>
      <c r="K32" s="17">
        <v>230</v>
      </c>
      <c r="L32" s="17">
        <v>0</v>
      </c>
      <c r="M32" s="17">
        <v>120</v>
      </c>
      <c r="N32" s="17">
        <v>0</v>
      </c>
      <c r="O32" s="17">
        <v>10</v>
      </c>
      <c r="P32" s="17"/>
      <c r="Q32" s="17"/>
      <c r="R32" s="17"/>
      <c r="S32" s="17"/>
      <c r="T32" s="17"/>
      <c r="U32" s="17"/>
      <c r="V32" s="17"/>
      <c r="W32" s="17"/>
      <c r="X32" s="17"/>
      <c r="Y32" s="17"/>
      <c r="Z32" s="17"/>
      <c r="AA32" s="17"/>
      <c r="AB32" s="17"/>
    </row>
    <row r="33" spans="1:28" ht="12.75">
      <c r="A33" s="3">
        <v>30</v>
      </c>
      <c r="B33" s="18" t="s">
        <v>12</v>
      </c>
      <c r="C33" s="17">
        <v>10</v>
      </c>
      <c r="D33" s="17">
        <v>0</v>
      </c>
      <c r="E33" s="17">
        <v>0</v>
      </c>
      <c r="F33" s="17">
        <v>0</v>
      </c>
      <c r="G33" s="17">
        <v>0</v>
      </c>
      <c r="H33" s="17">
        <v>0</v>
      </c>
      <c r="I33" s="17">
        <v>10</v>
      </c>
      <c r="J33" s="17">
        <v>10</v>
      </c>
      <c r="K33" s="17">
        <v>10</v>
      </c>
      <c r="L33" s="17">
        <v>0</v>
      </c>
      <c r="M33" s="17">
        <v>0</v>
      </c>
      <c r="N33" s="17">
        <v>0</v>
      </c>
      <c r="O33" s="17">
        <v>0</v>
      </c>
      <c r="P33" s="17"/>
      <c r="Q33" s="17"/>
      <c r="R33" s="17"/>
      <c r="S33" s="17"/>
      <c r="T33" s="17"/>
      <c r="U33" s="17"/>
      <c r="V33" s="17"/>
      <c r="W33" s="17"/>
      <c r="X33" s="17"/>
      <c r="Y33" s="17"/>
      <c r="Z33" s="17"/>
      <c r="AA33" s="17"/>
      <c r="AB33" s="17"/>
    </row>
    <row r="34" spans="1:28" ht="12.75">
      <c r="A34" s="3">
        <v>31</v>
      </c>
      <c r="B34" s="21" t="s">
        <v>34</v>
      </c>
      <c r="C34" s="17">
        <v>10</v>
      </c>
      <c r="D34" s="17">
        <v>0</v>
      </c>
      <c r="E34" s="17">
        <v>0</v>
      </c>
      <c r="F34" s="17">
        <v>0</v>
      </c>
      <c r="G34" s="17">
        <v>0</v>
      </c>
      <c r="H34" s="17">
        <v>0</v>
      </c>
      <c r="I34" s="17">
        <v>0</v>
      </c>
      <c r="J34" s="17">
        <v>0</v>
      </c>
      <c r="K34" s="17">
        <v>0</v>
      </c>
      <c r="L34" s="17">
        <v>0</v>
      </c>
      <c r="M34" s="17">
        <v>0</v>
      </c>
      <c r="N34" s="17">
        <v>0</v>
      </c>
      <c r="O34" s="17">
        <v>0</v>
      </c>
      <c r="P34" s="17"/>
      <c r="Q34" s="17"/>
      <c r="R34" s="17"/>
      <c r="S34" s="17"/>
      <c r="T34" s="17"/>
      <c r="U34" s="17"/>
      <c r="V34" s="17"/>
      <c r="W34" s="17"/>
      <c r="X34" s="17"/>
      <c r="Y34" s="17"/>
      <c r="Z34" s="17"/>
      <c r="AA34" s="17"/>
      <c r="AB34" s="17"/>
    </row>
    <row r="35" spans="1:28" ht="12.75">
      <c r="A35" s="3">
        <v>32</v>
      </c>
      <c r="B35" s="16" t="s">
        <v>21</v>
      </c>
      <c r="C35" s="17">
        <v>0</v>
      </c>
      <c r="D35" s="17">
        <v>0</v>
      </c>
      <c r="E35" s="17">
        <v>0</v>
      </c>
      <c r="F35" s="17">
        <v>0</v>
      </c>
      <c r="G35" s="17">
        <v>0</v>
      </c>
      <c r="H35" s="17">
        <v>0</v>
      </c>
      <c r="I35" s="17">
        <v>0</v>
      </c>
      <c r="J35" s="17">
        <v>0</v>
      </c>
      <c r="K35" s="17">
        <v>0</v>
      </c>
      <c r="L35" s="17">
        <v>0</v>
      </c>
      <c r="M35" s="17">
        <v>0</v>
      </c>
      <c r="N35" s="17">
        <v>0</v>
      </c>
      <c r="O35" s="17">
        <v>0</v>
      </c>
      <c r="P35" s="17"/>
      <c r="Q35" s="17"/>
      <c r="R35" s="17"/>
      <c r="S35" s="17"/>
      <c r="T35" s="17"/>
      <c r="U35" s="17"/>
      <c r="V35" s="17"/>
      <c r="W35" s="17"/>
      <c r="X35" s="17"/>
      <c r="Y35" s="17"/>
      <c r="Z35" s="17"/>
      <c r="AA35" s="17"/>
      <c r="AB35" s="17"/>
    </row>
    <row r="36" spans="1:28" ht="12.75">
      <c r="A36" s="3">
        <v>33</v>
      </c>
      <c r="B36" s="16" t="s">
        <v>29</v>
      </c>
      <c r="C36" s="17">
        <v>0</v>
      </c>
      <c r="D36" s="17">
        <v>0</v>
      </c>
      <c r="E36" s="17">
        <v>0</v>
      </c>
      <c r="F36" s="17">
        <v>0</v>
      </c>
      <c r="G36" s="17">
        <v>0</v>
      </c>
      <c r="H36" s="17">
        <v>0</v>
      </c>
      <c r="I36" s="17">
        <v>0</v>
      </c>
      <c r="J36" s="17">
        <v>0</v>
      </c>
      <c r="K36" s="17">
        <v>0</v>
      </c>
      <c r="L36" s="17">
        <v>0</v>
      </c>
      <c r="M36" s="17">
        <v>0</v>
      </c>
      <c r="N36" s="17">
        <v>0</v>
      </c>
      <c r="O36" s="17">
        <v>0</v>
      </c>
      <c r="P36" s="17"/>
      <c r="Q36" s="17"/>
      <c r="R36" s="17"/>
      <c r="S36" s="17"/>
      <c r="T36" s="17"/>
      <c r="U36" s="17"/>
      <c r="V36" s="17"/>
      <c r="W36" s="17"/>
      <c r="X36" s="17"/>
      <c r="Y36" s="17"/>
      <c r="Z36" s="17"/>
      <c r="AA36" s="17"/>
      <c r="AB36" s="17"/>
    </row>
    <row r="40" spans="3:15" ht="12.75">
      <c r="C40" s="15">
        <v>2012</v>
      </c>
      <c r="D40" s="15">
        <v>2012</v>
      </c>
      <c r="E40" s="15">
        <v>2012</v>
      </c>
      <c r="F40" s="15">
        <v>2012</v>
      </c>
      <c r="G40" s="15">
        <v>2012</v>
      </c>
      <c r="H40" s="15">
        <v>2012</v>
      </c>
      <c r="I40" s="15">
        <v>2012</v>
      </c>
      <c r="J40" s="15">
        <v>2012</v>
      </c>
      <c r="K40" s="15">
        <v>2012</v>
      </c>
      <c r="L40" s="15">
        <v>2012</v>
      </c>
      <c r="M40" s="15">
        <v>2012</v>
      </c>
      <c r="N40" s="15">
        <v>2012</v>
      </c>
      <c r="O40" s="15">
        <v>2012</v>
      </c>
    </row>
    <row r="41" spans="3:15" ht="12.75">
      <c r="C41" s="15" t="s">
        <v>3</v>
      </c>
      <c r="D41" s="15" t="s">
        <v>52</v>
      </c>
      <c r="E41" s="15" t="s">
        <v>52</v>
      </c>
      <c r="F41" s="15" t="s">
        <v>52</v>
      </c>
      <c r="G41" s="15" t="s">
        <v>52</v>
      </c>
      <c r="H41" s="15" t="s">
        <v>52</v>
      </c>
      <c r="I41" s="15" t="s">
        <v>52</v>
      </c>
      <c r="J41" s="15" t="s">
        <v>78</v>
      </c>
      <c r="K41" s="15" t="s">
        <v>78</v>
      </c>
      <c r="L41" s="15" t="s">
        <v>78</v>
      </c>
      <c r="M41" s="15" t="s">
        <v>78</v>
      </c>
      <c r="N41" s="15" t="s">
        <v>78</v>
      </c>
      <c r="O41" s="15" t="s">
        <v>78</v>
      </c>
    </row>
    <row r="42" spans="1:15" ht="12.75">
      <c r="A42" s="3" t="s">
        <v>79</v>
      </c>
      <c r="B42" s="3" t="s">
        <v>80</v>
      </c>
      <c r="C42" s="15" t="s">
        <v>3</v>
      </c>
      <c r="D42" s="15" t="s">
        <v>35</v>
      </c>
      <c r="E42" s="15" t="s">
        <v>0</v>
      </c>
      <c r="F42" s="15" t="s">
        <v>42</v>
      </c>
      <c r="G42" s="15" t="s">
        <v>45</v>
      </c>
      <c r="H42" s="15" t="s">
        <v>38</v>
      </c>
      <c r="I42" s="15" t="s">
        <v>50</v>
      </c>
      <c r="J42" s="15" t="s">
        <v>93</v>
      </c>
      <c r="K42" s="15" t="s">
        <v>94</v>
      </c>
      <c r="L42" s="15" t="s">
        <v>95</v>
      </c>
      <c r="M42" s="15" t="s">
        <v>96</v>
      </c>
      <c r="N42" s="15" t="s">
        <v>97</v>
      </c>
      <c r="O42" s="15" t="s">
        <v>98</v>
      </c>
    </row>
    <row r="43" spans="1:15" ht="12.75">
      <c r="A43" s="3">
        <v>1</v>
      </c>
      <c r="B43" s="16" t="s">
        <v>14</v>
      </c>
      <c r="C43" s="17">
        <v>300</v>
      </c>
      <c r="D43" s="17">
        <v>10</v>
      </c>
      <c r="E43" s="17">
        <v>0</v>
      </c>
      <c r="F43" s="17">
        <v>10</v>
      </c>
      <c r="G43" s="17">
        <v>140</v>
      </c>
      <c r="H43" s="17">
        <v>50</v>
      </c>
      <c r="I43" s="17">
        <v>90</v>
      </c>
      <c r="J43" s="17">
        <v>60</v>
      </c>
      <c r="K43" s="17">
        <v>0</v>
      </c>
      <c r="L43" s="17">
        <v>0</v>
      </c>
      <c r="M43" s="17">
        <v>30</v>
      </c>
      <c r="N43" s="17">
        <v>0</v>
      </c>
      <c r="O43" s="17">
        <v>0</v>
      </c>
    </row>
    <row r="44" spans="1:15" ht="12.75">
      <c r="A44" s="3">
        <v>2</v>
      </c>
      <c r="B44" s="16" t="s">
        <v>15</v>
      </c>
      <c r="C44" s="17">
        <v>0</v>
      </c>
      <c r="D44" s="17">
        <v>0</v>
      </c>
      <c r="E44" s="17">
        <v>0</v>
      </c>
      <c r="F44" s="17">
        <v>0</v>
      </c>
      <c r="G44" s="17">
        <v>0</v>
      </c>
      <c r="H44" s="17">
        <v>0</v>
      </c>
      <c r="I44" s="17">
        <v>0</v>
      </c>
      <c r="J44" s="17">
        <v>0</v>
      </c>
      <c r="K44" s="17">
        <v>0</v>
      </c>
      <c r="L44" s="17">
        <v>0</v>
      </c>
      <c r="M44" s="17">
        <v>0</v>
      </c>
      <c r="N44" s="17">
        <v>0</v>
      </c>
      <c r="O44" s="17">
        <v>0</v>
      </c>
    </row>
    <row r="45" spans="1:15" ht="12.75">
      <c r="A45" s="3">
        <v>3</v>
      </c>
      <c r="B45" s="16" t="s">
        <v>16</v>
      </c>
      <c r="C45" s="17">
        <v>0</v>
      </c>
      <c r="D45" s="17">
        <v>0</v>
      </c>
      <c r="E45" s="17">
        <v>0</v>
      </c>
      <c r="F45" s="17">
        <v>0</v>
      </c>
      <c r="G45" s="17">
        <v>0</v>
      </c>
      <c r="H45" s="17">
        <v>0</v>
      </c>
      <c r="I45" s="17">
        <v>0</v>
      </c>
      <c r="J45" s="17">
        <v>0</v>
      </c>
      <c r="K45" s="17">
        <v>0</v>
      </c>
      <c r="L45" s="17">
        <v>0</v>
      </c>
      <c r="M45" s="17">
        <v>0</v>
      </c>
      <c r="N45" s="17">
        <v>0</v>
      </c>
      <c r="O45" s="17">
        <v>0</v>
      </c>
    </row>
    <row r="46" spans="1:15" ht="12.75">
      <c r="A46" s="3">
        <v>4</v>
      </c>
      <c r="B46" s="16" t="s">
        <v>17</v>
      </c>
      <c r="C46" s="17">
        <v>540</v>
      </c>
      <c r="D46" s="17">
        <v>30</v>
      </c>
      <c r="E46" s="17">
        <v>10</v>
      </c>
      <c r="F46" s="17">
        <v>0</v>
      </c>
      <c r="G46" s="17">
        <v>170</v>
      </c>
      <c r="H46" s="17">
        <v>40</v>
      </c>
      <c r="I46" s="17">
        <v>300</v>
      </c>
      <c r="J46" s="17">
        <v>250</v>
      </c>
      <c r="K46" s="17">
        <v>30</v>
      </c>
      <c r="L46" s="17">
        <v>0</v>
      </c>
      <c r="M46" s="17">
        <v>40</v>
      </c>
      <c r="N46" s="17">
        <v>0</v>
      </c>
      <c r="O46" s="17">
        <v>0</v>
      </c>
    </row>
    <row r="47" spans="1:15" ht="12.75">
      <c r="A47" s="3">
        <v>5</v>
      </c>
      <c r="B47" s="16" t="s">
        <v>4</v>
      </c>
      <c r="C47" s="17">
        <v>0</v>
      </c>
      <c r="D47" s="17">
        <v>0</v>
      </c>
      <c r="E47" s="17">
        <v>0</v>
      </c>
      <c r="F47" s="17">
        <v>0</v>
      </c>
      <c r="G47" s="17">
        <v>0</v>
      </c>
      <c r="H47" s="17">
        <v>0</v>
      </c>
      <c r="I47" s="17">
        <v>0</v>
      </c>
      <c r="J47" s="17">
        <v>0</v>
      </c>
      <c r="K47" s="17">
        <v>0</v>
      </c>
      <c r="L47" s="17">
        <v>0</v>
      </c>
      <c r="M47" s="17">
        <v>0</v>
      </c>
      <c r="N47" s="17">
        <v>0</v>
      </c>
      <c r="O47" s="17">
        <v>0</v>
      </c>
    </row>
    <row r="48" spans="1:15" ht="12.75">
      <c r="A48" s="3">
        <v>6</v>
      </c>
      <c r="B48" s="21" t="s">
        <v>47</v>
      </c>
      <c r="C48" s="17">
        <v>340</v>
      </c>
      <c r="D48" s="17">
        <v>60</v>
      </c>
      <c r="E48" s="17">
        <v>60</v>
      </c>
      <c r="F48" s="17">
        <v>0</v>
      </c>
      <c r="G48" s="17">
        <v>0</v>
      </c>
      <c r="H48" s="17">
        <v>0</v>
      </c>
      <c r="I48" s="17">
        <v>280</v>
      </c>
      <c r="J48" s="17">
        <v>240</v>
      </c>
      <c r="K48" s="17">
        <v>230</v>
      </c>
      <c r="L48" s="17">
        <v>0</v>
      </c>
      <c r="M48" s="17">
        <v>30</v>
      </c>
      <c r="N48" s="17">
        <v>0</v>
      </c>
      <c r="O48" s="17">
        <v>20</v>
      </c>
    </row>
    <row r="49" spans="1:15" ht="12.75">
      <c r="A49" s="3">
        <v>7</v>
      </c>
      <c r="B49" s="21" t="s">
        <v>46</v>
      </c>
      <c r="C49" s="17">
        <v>1200</v>
      </c>
      <c r="D49" s="17">
        <v>100</v>
      </c>
      <c r="E49" s="17">
        <v>70</v>
      </c>
      <c r="F49" s="17">
        <v>10</v>
      </c>
      <c r="G49" s="17">
        <v>320</v>
      </c>
      <c r="H49" s="17">
        <v>100</v>
      </c>
      <c r="I49" s="17">
        <v>680</v>
      </c>
      <c r="J49" s="17">
        <v>560</v>
      </c>
      <c r="K49" s="17">
        <v>270</v>
      </c>
      <c r="L49" s="17">
        <v>0</v>
      </c>
      <c r="M49" s="17">
        <v>100</v>
      </c>
      <c r="N49" s="17">
        <v>0</v>
      </c>
      <c r="O49" s="17">
        <v>20</v>
      </c>
    </row>
    <row r="50" spans="1:15" ht="12.75">
      <c r="A50" s="3">
        <v>8</v>
      </c>
      <c r="B50" s="16" t="s">
        <v>18</v>
      </c>
      <c r="C50" s="17">
        <v>0</v>
      </c>
      <c r="D50" s="17">
        <v>0</v>
      </c>
      <c r="E50" s="17">
        <v>0</v>
      </c>
      <c r="F50" s="17">
        <v>0</v>
      </c>
      <c r="G50" s="17">
        <v>0</v>
      </c>
      <c r="H50" s="17">
        <v>0</v>
      </c>
      <c r="I50" s="17">
        <v>0</v>
      </c>
      <c r="J50" s="17">
        <v>0</v>
      </c>
      <c r="K50" s="17">
        <v>0</v>
      </c>
      <c r="L50" s="17">
        <v>0</v>
      </c>
      <c r="M50" s="17">
        <v>0</v>
      </c>
      <c r="N50" s="17">
        <v>0</v>
      </c>
      <c r="O50" s="17">
        <v>0</v>
      </c>
    </row>
    <row r="51" spans="1:15" ht="12.75">
      <c r="A51" s="3">
        <v>9</v>
      </c>
      <c r="B51" s="16" t="s">
        <v>19</v>
      </c>
      <c r="C51" s="17">
        <v>0</v>
      </c>
      <c r="D51" s="17">
        <v>0</v>
      </c>
      <c r="E51" s="17">
        <v>0</v>
      </c>
      <c r="F51" s="17">
        <v>0</v>
      </c>
      <c r="G51" s="17">
        <v>0</v>
      </c>
      <c r="H51" s="17">
        <v>0</v>
      </c>
      <c r="I51" s="17">
        <v>0</v>
      </c>
      <c r="J51" s="17">
        <v>0</v>
      </c>
      <c r="K51" s="17">
        <v>0</v>
      </c>
      <c r="L51" s="17">
        <v>0</v>
      </c>
      <c r="M51" s="17">
        <v>0</v>
      </c>
      <c r="N51" s="17">
        <v>0</v>
      </c>
      <c r="O51" s="17">
        <v>0</v>
      </c>
    </row>
    <row r="52" spans="1:15" ht="12.75">
      <c r="A52" s="3">
        <v>10</v>
      </c>
      <c r="B52" s="16" t="s">
        <v>20</v>
      </c>
      <c r="C52" s="17">
        <v>0</v>
      </c>
      <c r="D52" s="17">
        <v>0</v>
      </c>
      <c r="E52" s="17">
        <v>0</v>
      </c>
      <c r="F52" s="17">
        <v>0</v>
      </c>
      <c r="G52" s="17">
        <v>0</v>
      </c>
      <c r="H52" s="17">
        <v>0</v>
      </c>
      <c r="I52" s="17">
        <v>0</v>
      </c>
      <c r="J52" s="17">
        <v>0</v>
      </c>
      <c r="K52" s="17">
        <v>0</v>
      </c>
      <c r="L52" s="17">
        <v>0</v>
      </c>
      <c r="M52" s="17">
        <v>0</v>
      </c>
      <c r="N52" s="17">
        <v>0</v>
      </c>
      <c r="O52" s="17">
        <v>0</v>
      </c>
    </row>
    <row r="53" spans="1:15" ht="12.75">
      <c r="A53" s="3">
        <v>11</v>
      </c>
      <c r="B53" s="16" t="s">
        <v>5</v>
      </c>
      <c r="C53" s="17">
        <v>20</v>
      </c>
      <c r="D53" s="17">
        <v>0</v>
      </c>
      <c r="E53" s="17">
        <v>0</v>
      </c>
      <c r="F53" s="17">
        <v>0</v>
      </c>
      <c r="G53" s="17">
        <v>0</v>
      </c>
      <c r="H53" s="17">
        <v>0</v>
      </c>
      <c r="I53" s="17">
        <v>10</v>
      </c>
      <c r="J53" s="17">
        <v>10</v>
      </c>
      <c r="K53" s="17">
        <v>10</v>
      </c>
      <c r="L53" s="17">
        <v>0</v>
      </c>
      <c r="M53" s="17">
        <v>0</v>
      </c>
      <c r="N53" s="17">
        <v>0</v>
      </c>
      <c r="O53" s="17">
        <v>0</v>
      </c>
    </row>
    <row r="54" spans="1:15" ht="12.75">
      <c r="A54" s="3">
        <v>12</v>
      </c>
      <c r="B54" s="16" t="s">
        <v>22</v>
      </c>
      <c r="C54" s="17">
        <v>0</v>
      </c>
      <c r="D54" s="17">
        <v>0</v>
      </c>
      <c r="E54" s="17">
        <v>0</v>
      </c>
      <c r="F54" s="17">
        <v>0</v>
      </c>
      <c r="G54" s="17">
        <v>0</v>
      </c>
      <c r="H54" s="17">
        <v>0</v>
      </c>
      <c r="I54" s="17">
        <v>0</v>
      </c>
      <c r="J54" s="17">
        <v>0</v>
      </c>
      <c r="K54" s="17">
        <v>0</v>
      </c>
      <c r="L54" s="17">
        <v>0</v>
      </c>
      <c r="M54" s="17">
        <v>0</v>
      </c>
      <c r="N54" s="17">
        <v>0</v>
      </c>
      <c r="O54" s="17">
        <v>0</v>
      </c>
    </row>
    <row r="55" spans="1:15" ht="12.75">
      <c r="A55" s="3">
        <v>13</v>
      </c>
      <c r="B55" s="16" t="s">
        <v>23</v>
      </c>
      <c r="C55" s="17">
        <v>0</v>
      </c>
      <c r="D55" s="17">
        <v>0</v>
      </c>
      <c r="E55" s="17">
        <v>0</v>
      </c>
      <c r="F55" s="17">
        <v>0</v>
      </c>
      <c r="G55" s="17">
        <v>0</v>
      </c>
      <c r="H55" s="17">
        <v>0</v>
      </c>
      <c r="I55" s="17">
        <v>0</v>
      </c>
      <c r="J55" s="17">
        <v>0</v>
      </c>
      <c r="K55" s="17">
        <v>0</v>
      </c>
      <c r="L55" s="17">
        <v>0</v>
      </c>
      <c r="M55" s="17">
        <v>0</v>
      </c>
      <c r="N55" s="17">
        <v>0</v>
      </c>
      <c r="O55" s="17">
        <v>0</v>
      </c>
    </row>
    <row r="56" spans="1:15" ht="12.75">
      <c r="A56" s="3">
        <v>14</v>
      </c>
      <c r="B56" s="21" t="s">
        <v>1</v>
      </c>
      <c r="C56" s="17">
        <v>0</v>
      </c>
      <c r="D56" s="17">
        <v>0</v>
      </c>
      <c r="E56" s="17">
        <v>0</v>
      </c>
      <c r="F56" s="17">
        <v>0</v>
      </c>
      <c r="G56" s="17">
        <v>0</v>
      </c>
      <c r="H56" s="17">
        <v>0</v>
      </c>
      <c r="I56" s="17">
        <v>0</v>
      </c>
      <c r="J56" s="17">
        <v>0</v>
      </c>
      <c r="K56" s="17">
        <v>0</v>
      </c>
      <c r="L56" s="17">
        <v>0</v>
      </c>
      <c r="M56" s="17">
        <v>0</v>
      </c>
      <c r="N56" s="17">
        <v>0</v>
      </c>
      <c r="O56" s="17">
        <v>0</v>
      </c>
    </row>
    <row r="57" spans="1:15" ht="12.75">
      <c r="A57" s="3">
        <v>15</v>
      </c>
      <c r="B57" s="19" t="s">
        <v>30</v>
      </c>
      <c r="C57" s="17">
        <v>0</v>
      </c>
      <c r="D57" s="17">
        <v>0</v>
      </c>
      <c r="E57" s="17">
        <v>0</v>
      </c>
      <c r="F57" s="17">
        <v>0</v>
      </c>
      <c r="G57" s="17">
        <v>0</v>
      </c>
      <c r="H57" s="17">
        <v>0</v>
      </c>
      <c r="I57" s="17">
        <v>0</v>
      </c>
      <c r="J57" s="17">
        <v>0</v>
      </c>
      <c r="K57" s="17">
        <v>0</v>
      </c>
      <c r="L57" s="17">
        <v>0</v>
      </c>
      <c r="M57" s="17">
        <v>0</v>
      </c>
      <c r="N57" s="17">
        <v>0</v>
      </c>
      <c r="O57" s="17">
        <v>0</v>
      </c>
    </row>
    <row r="58" spans="1:15" ht="12.75">
      <c r="A58" s="3">
        <v>16</v>
      </c>
      <c r="B58" s="16" t="s">
        <v>6</v>
      </c>
      <c r="C58" s="17">
        <v>0</v>
      </c>
      <c r="D58" s="17">
        <v>0</v>
      </c>
      <c r="E58" s="17">
        <v>0</v>
      </c>
      <c r="F58" s="17">
        <v>0</v>
      </c>
      <c r="G58" s="17">
        <v>0</v>
      </c>
      <c r="H58" s="17">
        <v>0</v>
      </c>
      <c r="I58" s="17">
        <v>0</v>
      </c>
      <c r="J58" s="17">
        <v>0</v>
      </c>
      <c r="K58" s="17">
        <v>0</v>
      </c>
      <c r="L58" s="17">
        <v>0</v>
      </c>
      <c r="M58" s="17">
        <v>0</v>
      </c>
      <c r="N58" s="17">
        <v>0</v>
      </c>
      <c r="O58" s="17">
        <v>0</v>
      </c>
    </row>
    <row r="59" spans="1:15" ht="12.75">
      <c r="A59" s="3">
        <v>17</v>
      </c>
      <c r="B59" s="16" t="s">
        <v>7</v>
      </c>
      <c r="C59" s="17">
        <v>0</v>
      </c>
      <c r="D59" s="17">
        <v>0</v>
      </c>
      <c r="E59" s="17">
        <v>0</v>
      </c>
      <c r="F59" s="17">
        <v>0</v>
      </c>
      <c r="G59" s="17">
        <v>0</v>
      </c>
      <c r="H59" s="17">
        <v>0</v>
      </c>
      <c r="I59" s="17">
        <v>0</v>
      </c>
      <c r="J59" s="17">
        <v>0</v>
      </c>
      <c r="K59" s="17">
        <v>0</v>
      </c>
      <c r="L59" s="17">
        <v>0</v>
      </c>
      <c r="M59" s="17">
        <v>0</v>
      </c>
      <c r="N59" s="17">
        <v>0</v>
      </c>
      <c r="O59" s="17">
        <v>0</v>
      </c>
    </row>
    <row r="60" spans="1:15" ht="12.75">
      <c r="A60" s="3">
        <v>18</v>
      </c>
      <c r="B60" s="20" t="s">
        <v>31</v>
      </c>
      <c r="C60" s="17">
        <v>0</v>
      </c>
      <c r="D60" s="17">
        <v>0</v>
      </c>
      <c r="E60" s="17">
        <v>0</v>
      </c>
      <c r="F60" s="17">
        <v>0</v>
      </c>
      <c r="G60" s="17">
        <v>0</v>
      </c>
      <c r="H60" s="17">
        <v>0</v>
      </c>
      <c r="I60" s="17">
        <v>0</v>
      </c>
      <c r="J60" s="17">
        <v>0</v>
      </c>
      <c r="K60" s="17">
        <v>0</v>
      </c>
      <c r="L60" s="17">
        <v>0</v>
      </c>
      <c r="M60" s="17">
        <v>0</v>
      </c>
      <c r="N60" s="17">
        <v>0</v>
      </c>
      <c r="O60" s="17">
        <v>0</v>
      </c>
    </row>
    <row r="61" spans="1:15" ht="12.75">
      <c r="A61" s="3">
        <v>19</v>
      </c>
      <c r="B61" s="17" t="s">
        <v>45</v>
      </c>
      <c r="C61" s="17">
        <v>97860</v>
      </c>
      <c r="D61" s="17">
        <v>3010</v>
      </c>
      <c r="E61" s="17">
        <v>1200</v>
      </c>
      <c r="F61" s="17">
        <v>4390</v>
      </c>
      <c r="G61" s="17">
        <v>67970</v>
      </c>
      <c r="H61" s="17">
        <v>22410</v>
      </c>
      <c r="I61" s="17">
        <v>70</v>
      </c>
      <c r="J61" s="17">
        <v>50</v>
      </c>
      <c r="K61" s="17">
        <v>40</v>
      </c>
      <c r="L61" s="17">
        <v>0</v>
      </c>
      <c r="M61" s="17">
        <v>10</v>
      </c>
      <c r="N61" s="17">
        <v>0</v>
      </c>
      <c r="O61" s="17">
        <v>10</v>
      </c>
    </row>
    <row r="62" spans="1:15" ht="12.75">
      <c r="A62" s="3">
        <v>20</v>
      </c>
      <c r="B62" s="16" t="s">
        <v>26</v>
      </c>
      <c r="C62" s="17">
        <v>0</v>
      </c>
      <c r="D62" s="17">
        <v>0</v>
      </c>
      <c r="E62" s="17">
        <v>0</v>
      </c>
      <c r="F62" s="17">
        <v>0</v>
      </c>
      <c r="G62" s="17">
        <v>0</v>
      </c>
      <c r="H62" s="17">
        <v>0</v>
      </c>
      <c r="I62" s="17">
        <v>0</v>
      </c>
      <c r="J62" s="17">
        <v>0</v>
      </c>
      <c r="K62" s="17">
        <v>0</v>
      </c>
      <c r="L62" s="17">
        <v>0</v>
      </c>
      <c r="M62" s="17">
        <v>0</v>
      </c>
      <c r="N62" s="17">
        <v>0</v>
      </c>
      <c r="O62" s="17">
        <v>0</v>
      </c>
    </row>
    <row r="63" spans="1:15" ht="12.75">
      <c r="A63" s="3">
        <v>21</v>
      </c>
      <c r="B63" s="21" t="s">
        <v>40</v>
      </c>
      <c r="C63" s="17">
        <v>10</v>
      </c>
      <c r="D63" s="17">
        <v>0</v>
      </c>
      <c r="E63" s="17">
        <v>0</v>
      </c>
      <c r="F63" s="17">
        <v>0</v>
      </c>
      <c r="G63" s="17">
        <v>0</v>
      </c>
      <c r="H63" s="17">
        <v>10</v>
      </c>
      <c r="I63" s="17">
        <v>0</v>
      </c>
      <c r="J63" s="17">
        <v>0</v>
      </c>
      <c r="K63" s="17">
        <v>0</v>
      </c>
      <c r="L63" s="17">
        <v>0</v>
      </c>
      <c r="M63" s="17">
        <v>0</v>
      </c>
      <c r="N63" s="17">
        <v>0</v>
      </c>
      <c r="O63" s="17">
        <v>0</v>
      </c>
    </row>
    <row r="64" spans="1:15" ht="12.75">
      <c r="A64" s="3">
        <v>22</v>
      </c>
      <c r="B64" s="16" t="s">
        <v>8</v>
      </c>
      <c r="C64" s="17">
        <v>310</v>
      </c>
      <c r="D64" s="17">
        <v>50</v>
      </c>
      <c r="E64" s="17">
        <v>50</v>
      </c>
      <c r="F64" s="17">
        <v>0</v>
      </c>
      <c r="G64" s="17">
        <v>0</v>
      </c>
      <c r="H64" s="17">
        <v>0</v>
      </c>
      <c r="I64" s="17">
        <v>250</v>
      </c>
      <c r="J64" s="17">
        <v>210</v>
      </c>
      <c r="K64" s="17">
        <v>210</v>
      </c>
      <c r="L64" s="17">
        <v>0</v>
      </c>
      <c r="M64" s="17">
        <v>20</v>
      </c>
      <c r="N64" s="17">
        <v>0</v>
      </c>
      <c r="O64" s="17">
        <v>20</v>
      </c>
    </row>
    <row r="65" spans="1:15" ht="12.75">
      <c r="A65" s="3">
        <v>23</v>
      </c>
      <c r="B65" s="16" t="s">
        <v>27</v>
      </c>
      <c r="C65" s="17">
        <v>0</v>
      </c>
      <c r="D65" s="17">
        <v>0</v>
      </c>
      <c r="E65" s="17">
        <v>0</v>
      </c>
      <c r="F65" s="17">
        <v>0</v>
      </c>
      <c r="G65" s="17">
        <v>0</v>
      </c>
      <c r="H65" s="17">
        <v>0</v>
      </c>
      <c r="I65" s="17">
        <v>0</v>
      </c>
      <c r="J65" s="17">
        <v>0</v>
      </c>
      <c r="K65" s="17">
        <v>0</v>
      </c>
      <c r="L65" s="17">
        <v>0</v>
      </c>
      <c r="M65" s="17">
        <v>0</v>
      </c>
      <c r="N65" s="17">
        <v>0</v>
      </c>
      <c r="O65" s="17">
        <v>0</v>
      </c>
    </row>
    <row r="66" spans="1:15" ht="12.75">
      <c r="A66" s="3">
        <v>24</v>
      </c>
      <c r="B66" s="16" t="s">
        <v>9</v>
      </c>
      <c r="C66" s="17">
        <v>0</v>
      </c>
      <c r="D66" s="17">
        <v>0</v>
      </c>
      <c r="E66" s="17">
        <v>0</v>
      </c>
      <c r="F66" s="17">
        <v>0</v>
      </c>
      <c r="G66" s="17">
        <v>0</v>
      </c>
      <c r="H66" s="17">
        <v>0</v>
      </c>
      <c r="I66" s="17">
        <v>0</v>
      </c>
      <c r="J66" s="17">
        <v>0</v>
      </c>
      <c r="K66" s="17">
        <v>0</v>
      </c>
      <c r="L66" s="17">
        <v>0</v>
      </c>
      <c r="M66" s="17">
        <v>0</v>
      </c>
      <c r="N66" s="17">
        <v>0</v>
      </c>
      <c r="O66" s="17">
        <v>0</v>
      </c>
    </row>
    <row r="67" spans="1:15" ht="12.75">
      <c r="A67" s="3">
        <v>25</v>
      </c>
      <c r="B67" s="21" t="s">
        <v>33</v>
      </c>
      <c r="C67" s="17">
        <v>0</v>
      </c>
      <c r="D67" s="17">
        <v>0</v>
      </c>
      <c r="E67" s="17">
        <v>0</v>
      </c>
      <c r="F67" s="17">
        <v>0</v>
      </c>
      <c r="G67" s="17">
        <v>0</v>
      </c>
      <c r="H67" s="17">
        <v>0</v>
      </c>
      <c r="I67" s="17">
        <v>0</v>
      </c>
      <c r="J67" s="17">
        <v>0</v>
      </c>
      <c r="K67" s="17">
        <v>0</v>
      </c>
      <c r="L67" s="17">
        <v>0</v>
      </c>
      <c r="M67" s="17">
        <v>0</v>
      </c>
      <c r="N67" s="17">
        <v>0</v>
      </c>
      <c r="O67" s="17">
        <v>0</v>
      </c>
    </row>
    <row r="68" spans="1:15" ht="12.75">
      <c r="A68" s="3">
        <v>26</v>
      </c>
      <c r="B68" s="16" t="s">
        <v>10</v>
      </c>
      <c r="C68" s="17">
        <v>0</v>
      </c>
      <c r="D68" s="17">
        <v>0</v>
      </c>
      <c r="E68" s="17">
        <v>0</v>
      </c>
      <c r="F68" s="17">
        <v>0</v>
      </c>
      <c r="G68" s="17">
        <v>0</v>
      </c>
      <c r="H68" s="17">
        <v>0</v>
      </c>
      <c r="I68" s="17">
        <v>0</v>
      </c>
      <c r="J68" s="17">
        <v>0</v>
      </c>
      <c r="K68" s="17">
        <v>0</v>
      </c>
      <c r="L68" s="17">
        <v>0</v>
      </c>
      <c r="M68" s="17">
        <v>0</v>
      </c>
      <c r="N68" s="17">
        <v>0</v>
      </c>
      <c r="O68" s="17">
        <v>0</v>
      </c>
    </row>
    <row r="69" spans="1:15" ht="12.75">
      <c r="A69" s="3">
        <v>27</v>
      </c>
      <c r="B69" s="18" t="s">
        <v>11</v>
      </c>
      <c r="C69" s="17">
        <v>10</v>
      </c>
      <c r="D69" s="17">
        <v>0</v>
      </c>
      <c r="E69" s="17">
        <v>0</v>
      </c>
      <c r="F69" s="17">
        <v>0</v>
      </c>
      <c r="G69" s="17">
        <v>0</v>
      </c>
      <c r="H69" s="17">
        <v>0</v>
      </c>
      <c r="I69" s="17">
        <v>10</v>
      </c>
      <c r="J69" s="17">
        <v>10</v>
      </c>
      <c r="K69" s="17">
        <v>0</v>
      </c>
      <c r="L69" s="17">
        <v>0</v>
      </c>
      <c r="M69" s="17">
        <v>0</v>
      </c>
      <c r="N69" s="17">
        <v>0</v>
      </c>
      <c r="O69" s="17">
        <v>0</v>
      </c>
    </row>
    <row r="70" spans="1:15" ht="12.75">
      <c r="A70" s="3">
        <v>28</v>
      </c>
      <c r="B70" s="16" t="s">
        <v>28</v>
      </c>
      <c r="C70" s="17">
        <v>10</v>
      </c>
      <c r="D70" s="17">
        <v>0</v>
      </c>
      <c r="E70" s="17">
        <v>0</v>
      </c>
      <c r="F70" s="17">
        <v>0</v>
      </c>
      <c r="G70" s="17">
        <v>0</v>
      </c>
      <c r="H70" s="17">
        <v>0</v>
      </c>
      <c r="I70" s="17">
        <v>0</v>
      </c>
      <c r="J70" s="17">
        <v>0</v>
      </c>
      <c r="K70" s="17">
        <v>0</v>
      </c>
      <c r="L70" s="17">
        <v>0</v>
      </c>
      <c r="M70" s="17">
        <v>0</v>
      </c>
      <c r="N70" s="17">
        <v>0</v>
      </c>
      <c r="O70" s="17">
        <v>0</v>
      </c>
    </row>
    <row r="71" spans="1:15" ht="12.75">
      <c r="A71" s="3">
        <v>29</v>
      </c>
      <c r="B71" s="22" t="s">
        <v>3</v>
      </c>
      <c r="C71" s="17">
        <v>99070</v>
      </c>
      <c r="D71" s="17">
        <v>3100</v>
      </c>
      <c r="E71" s="17">
        <v>1260</v>
      </c>
      <c r="F71" s="17">
        <v>4400</v>
      </c>
      <c r="G71" s="17">
        <v>68300</v>
      </c>
      <c r="H71" s="17">
        <v>22520</v>
      </c>
      <c r="I71" s="17">
        <v>750</v>
      </c>
      <c r="J71" s="17">
        <v>610</v>
      </c>
      <c r="K71" s="17">
        <v>310</v>
      </c>
      <c r="L71" s="17">
        <v>0</v>
      </c>
      <c r="M71" s="17">
        <v>110</v>
      </c>
      <c r="N71" s="17">
        <v>0</v>
      </c>
      <c r="O71" s="17">
        <v>30</v>
      </c>
    </row>
    <row r="72" spans="1:15" ht="12.75">
      <c r="A72" s="3">
        <v>30</v>
      </c>
      <c r="B72" s="18" t="s">
        <v>12</v>
      </c>
      <c r="C72" s="17">
        <v>10</v>
      </c>
      <c r="D72" s="17">
        <v>0</v>
      </c>
      <c r="E72" s="17">
        <v>0</v>
      </c>
      <c r="F72" s="17">
        <v>0</v>
      </c>
      <c r="G72" s="17">
        <v>0</v>
      </c>
      <c r="H72" s="17">
        <v>0</v>
      </c>
      <c r="I72" s="17">
        <v>0</v>
      </c>
      <c r="J72" s="17">
        <v>0</v>
      </c>
      <c r="K72" s="17">
        <v>0</v>
      </c>
      <c r="L72" s="17">
        <v>0</v>
      </c>
      <c r="M72" s="17">
        <v>0</v>
      </c>
      <c r="N72" s="17">
        <v>0</v>
      </c>
      <c r="O72" s="17">
        <v>0</v>
      </c>
    </row>
    <row r="73" spans="1:15" ht="12.75">
      <c r="A73" s="3">
        <v>31</v>
      </c>
      <c r="B73" s="21" t="s">
        <v>34</v>
      </c>
      <c r="C73" s="17">
        <v>0</v>
      </c>
      <c r="D73" s="17">
        <v>0</v>
      </c>
      <c r="E73" s="17">
        <v>0</v>
      </c>
      <c r="F73" s="17">
        <v>0</v>
      </c>
      <c r="G73" s="17">
        <v>0</v>
      </c>
      <c r="H73" s="17">
        <v>0</v>
      </c>
      <c r="I73" s="17">
        <v>0</v>
      </c>
      <c r="J73" s="17">
        <v>0</v>
      </c>
      <c r="K73" s="17">
        <v>0</v>
      </c>
      <c r="L73" s="17">
        <v>0</v>
      </c>
      <c r="M73" s="17">
        <v>0</v>
      </c>
      <c r="N73" s="17">
        <v>0</v>
      </c>
      <c r="O73" s="17">
        <v>0</v>
      </c>
    </row>
    <row r="74" spans="1:15" ht="12.75">
      <c r="A74" s="3">
        <v>32</v>
      </c>
      <c r="B74" s="16" t="s">
        <v>21</v>
      </c>
      <c r="C74" s="17">
        <v>0</v>
      </c>
      <c r="D74" s="17">
        <v>0</v>
      </c>
      <c r="E74" s="17">
        <v>0</v>
      </c>
      <c r="F74" s="17">
        <v>0</v>
      </c>
      <c r="G74" s="17">
        <v>0</v>
      </c>
      <c r="H74" s="17">
        <v>0</v>
      </c>
      <c r="I74" s="17">
        <v>0</v>
      </c>
      <c r="J74" s="17">
        <v>0</v>
      </c>
      <c r="K74" s="17">
        <v>0</v>
      </c>
      <c r="L74" s="17">
        <v>0</v>
      </c>
      <c r="M74" s="17">
        <v>0</v>
      </c>
      <c r="N74" s="17">
        <v>0</v>
      </c>
      <c r="O74" s="17">
        <v>0</v>
      </c>
    </row>
    <row r="75" spans="1:15" ht="12.75">
      <c r="A75" s="3">
        <v>33</v>
      </c>
      <c r="B75" s="16" t="s">
        <v>29</v>
      </c>
      <c r="C75" s="17">
        <v>0</v>
      </c>
      <c r="D75" s="17">
        <v>0</v>
      </c>
      <c r="E75" s="17">
        <v>0</v>
      </c>
      <c r="F75" s="17">
        <v>0</v>
      </c>
      <c r="G75" s="17">
        <v>0</v>
      </c>
      <c r="H75" s="17">
        <v>0</v>
      </c>
      <c r="I75" s="17">
        <v>0</v>
      </c>
      <c r="J75" s="17">
        <v>0</v>
      </c>
      <c r="K75" s="17">
        <v>0</v>
      </c>
      <c r="L75" s="17">
        <v>0</v>
      </c>
      <c r="M75" s="17">
        <v>0</v>
      </c>
      <c r="N75" s="17">
        <v>0</v>
      </c>
      <c r="O75" s="17">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Y85"/>
  <sheetViews>
    <sheetView tabSelected="1" zoomScale="85" zoomScaleNormal="85" zoomScalePageLayoutView="0" workbookViewId="0" topLeftCell="A1">
      <selection activeCell="A1" sqref="A1"/>
    </sheetView>
  </sheetViews>
  <sheetFormatPr defaultColWidth="9.140625" defaultRowHeight="12.75"/>
  <cols>
    <col min="1" max="1" width="4.00390625" style="53" customWidth="1"/>
    <col min="2" max="6" width="9.140625" style="53" customWidth="1"/>
    <col min="7" max="7" width="1.8515625" style="53" customWidth="1"/>
    <col min="8" max="13" width="9.140625" style="53" customWidth="1"/>
    <col min="14" max="14" width="1.8515625" style="53" customWidth="1"/>
    <col min="15" max="15" width="9.140625" style="53" customWidth="1"/>
    <col min="16" max="16" width="5.00390625" style="53" customWidth="1"/>
    <col min="17" max="17" width="22.8515625" style="53" bestFit="1" customWidth="1"/>
    <col min="18" max="20" width="10.8515625" style="53" bestFit="1" customWidth="1"/>
    <col min="21" max="21" width="5.8515625" style="53" customWidth="1"/>
    <col min="22" max="24" width="10.8515625" style="53" bestFit="1" customWidth="1"/>
    <col min="25" max="25" width="3.140625" style="53" customWidth="1"/>
    <col min="26" max="26" width="6.140625" style="53" customWidth="1"/>
    <col min="27" max="27" width="9.140625" style="53" customWidth="1"/>
    <col min="28" max="28" width="3.57421875" style="53" customWidth="1"/>
    <col min="29" max="29" width="22.8515625" style="53" bestFit="1" customWidth="1"/>
    <col min="30" max="31" width="11.8515625" style="53" bestFit="1" customWidth="1"/>
    <col min="32" max="32" width="12.140625" style="53" bestFit="1" customWidth="1"/>
    <col min="33" max="33" width="4.28125" style="53" customWidth="1"/>
    <col min="34" max="35" width="11.8515625" style="53" bestFit="1" customWidth="1"/>
    <col min="36" max="36" width="12.140625" style="53" bestFit="1" customWidth="1"/>
    <col min="37" max="37" width="9.421875" style="53" customWidth="1"/>
    <col min="38" max="38" width="9.140625" style="53" customWidth="1"/>
    <col min="39" max="39" width="9.28125" style="53" customWidth="1"/>
    <col min="40" max="41" width="11.8515625" style="53" bestFit="1" customWidth="1"/>
    <col min="42" max="42" width="12.140625" style="53" bestFit="1" customWidth="1"/>
    <col min="43" max="43" width="3.28125" style="53" customWidth="1"/>
    <col min="44" max="45" width="11.8515625" style="53" bestFit="1" customWidth="1"/>
    <col min="46" max="46" width="12.140625" style="53" bestFit="1" customWidth="1"/>
    <col min="47" max="47" width="4.140625" style="53" customWidth="1"/>
    <col min="48" max="48" width="9.140625" style="53" customWidth="1"/>
    <col min="49" max="49" width="5.140625" style="53" customWidth="1"/>
    <col min="50" max="16384" width="9.140625" style="53" customWidth="1"/>
  </cols>
  <sheetData>
    <row r="1" ht="23.25">
      <c r="A1" s="7" t="s">
        <v>219</v>
      </c>
    </row>
    <row r="2" ht="15">
      <c r="A2" s="52"/>
    </row>
    <row r="3" spans="2:50" ht="47.25" customHeight="1">
      <c r="B3" s="164" t="s">
        <v>220</v>
      </c>
      <c r="C3" s="165"/>
      <c r="D3" s="165"/>
      <c r="E3" s="165"/>
      <c r="F3" s="165"/>
      <c r="G3" s="54"/>
      <c r="I3" s="171" t="s">
        <v>221</v>
      </c>
      <c r="J3" s="172"/>
      <c r="K3" s="172"/>
      <c r="L3" s="172"/>
      <c r="M3" s="172"/>
      <c r="N3" s="55"/>
      <c r="P3" s="163" t="s">
        <v>222</v>
      </c>
      <c r="Q3" s="159"/>
      <c r="R3" s="159"/>
      <c r="S3" s="159"/>
      <c r="T3" s="159"/>
      <c r="U3" s="159"/>
      <c r="V3" s="159"/>
      <c r="W3" s="159"/>
      <c r="X3" s="159"/>
      <c r="Y3" s="159"/>
      <c r="Z3" s="159"/>
      <c r="AB3" s="158" t="s">
        <v>109</v>
      </c>
      <c r="AC3" s="159"/>
      <c r="AD3" s="159"/>
      <c r="AE3" s="159"/>
      <c r="AF3" s="159"/>
      <c r="AG3" s="159"/>
      <c r="AH3" s="159"/>
      <c r="AI3" s="159"/>
      <c r="AJ3" s="159"/>
      <c r="AK3" s="56"/>
      <c r="AL3" s="160" t="s">
        <v>110</v>
      </c>
      <c r="AM3" s="161"/>
      <c r="AN3" s="161"/>
      <c r="AO3" s="161"/>
      <c r="AP3" s="161"/>
      <c r="AQ3" s="161"/>
      <c r="AR3" s="161"/>
      <c r="AS3" s="161"/>
      <c r="AT3" s="161"/>
      <c r="AU3" s="161"/>
      <c r="AV3" s="161"/>
      <c r="AW3" s="161"/>
      <c r="AX3" s="57"/>
    </row>
    <row r="4" spans="2:51" ht="12.75" customHeight="1">
      <c r="B4" s="58"/>
      <c r="C4" s="59"/>
      <c r="D4" s="59"/>
      <c r="E4" s="59"/>
      <c r="F4" s="59"/>
      <c r="G4" s="60"/>
      <c r="I4" s="61"/>
      <c r="J4" s="62"/>
      <c r="K4" s="62"/>
      <c r="L4" s="62"/>
      <c r="M4" s="62"/>
      <c r="N4" s="63"/>
      <c r="P4" s="64"/>
      <c r="Q4" s="65" t="s">
        <v>84</v>
      </c>
      <c r="R4" s="64"/>
      <c r="S4" s="64"/>
      <c r="T4" s="64"/>
      <c r="U4" s="64"/>
      <c r="V4" s="64"/>
      <c r="W4" s="64"/>
      <c r="X4" s="64"/>
      <c r="Y4" s="64"/>
      <c r="Z4" s="64"/>
      <c r="AB4" s="57"/>
      <c r="AC4" s="66" t="s">
        <v>84</v>
      </c>
      <c r="AD4" s="57"/>
      <c r="AE4" s="57"/>
      <c r="AF4" s="57"/>
      <c r="AG4" s="57"/>
      <c r="AH4" s="57"/>
      <c r="AI4" s="57"/>
      <c r="AJ4" s="57"/>
      <c r="AK4" s="57"/>
      <c r="AL4" s="67" t="s">
        <v>81</v>
      </c>
      <c r="AM4" s="68"/>
      <c r="AN4" s="68"/>
      <c r="AO4" s="68"/>
      <c r="AP4" s="68"/>
      <c r="AQ4" s="68"/>
      <c r="AR4" s="68"/>
      <c r="AS4" s="68"/>
      <c r="AT4" s="68"/>
      <c r="AU4" s="68"/>
      <c r="AV4" s="68"/>
      <c r="AW4" s="69"/>
      <c r="AX4" s="57"/>
      <c r="AY4" s="70" t="s">
        <v>101</v>
      </c>
    </row>
    <row r="5" spans="2:51" ht="12.75" customHeight="1">
      <c r="B5" s="166" t="s">
        <v>66</v>
      </c>
      <c r="C5" s="167"/>
      <c r="D5" s="59"/>
      <c r="E5" s="168" t="s">
        <v>67</v>
      </c>
      <c r="F5" s="169"/>
      <c r="G5" s="71"/>
      <c r="I5" s="152" t="s">
        <v>66</v>
      </c>
      <c r="J5" s="153"/>
      <c r="K5" s="62"/>
      <c r="L5" s="154" t="s">
        <v>67</v>
      </c>
      <c r="M5" s="155"/>
      <c r="N5" s="72"/>
      <c r="P5" s="64"/>
      <c r="Q5" s="64"/>
      <c r="R5" s="64"/>
      <c r="S5" s="64"/>
      <c r="T5" s="64"/>
      <c r="U5" s="64"/>
      <c r="V5" s="64"/>
      <c r="W5" s="64"/>
      <c r="X5" s="64"/>
      <c r="Y5" s="64"/>
      <c r="Z5" s="64"/>
      <c r="AB5" s="57"/>
      <c r="AC5" s="57"/>
      <c r="AD5" s="57"/>
      <c r="AE5" s="57"/>
      <c r="AF5" s="57"/>
      <c r="AG5" s="57"/>
      <c r="AH5" s="57"/>
      <c r="AI5" s="57"/>
      <c r="AJ5" s="57"/>
      <c r="AK5" s="57"/>
      <c r="AL5" s="73" t="str">
        <f>DGET('Brondata_6.2'!$A$3:$O$36,'Brondata_6.2'!$B$3,$M$7:$M$8)</f>
        <v>België</v>
      </c>
      <c r="AM5" s="74"/>
      <c r="AN5" s="74"/>
      <c r="AO5" s="74"/>
      <c r="AP5" s="74"/>
      <c r="AQ5" s="74"/>
      <c r="AR5" s="74"/>
      <c r="AS5" s="74"/>
      <c r="AT5" s="74"/>
      <c r="AU5" s="74"/>
      <c r="AV5" s="74"/>
      <c r="AW5" s="75"/>
      <c r="AX5" s="57"/>
      <c r="AY5" s="70" t="s">
        <v>102</v>
      </c>
    </row>
    <row r="6" spans="2:51" ht="12.75" customHeight="1">
      <c r="B6" s="58"/>
      <c r="C6" s="59"/>
      <c r="D6" s="59"/>
      <c r="E6" s="59"/>
      <c r="F6" s="59"/>
      <c r="G6" s="60"/>
      <c r="I6" s="61"/>
      <c r="J6" s="62"/>
      <c r="K6" s="62"/>
      <c r="L6" s="62"/>
      <c r="M6" s="62"/>
      <c r="N6" s="63"/>
      <c r="P6" s="64"/>
      <c r="Q6" s="64"/>
      <c r="R6" s="64"/>
      <c r="S6" s="64"/>
      <c r="T6" s="64"/>
      <c r="U6" s="64"/>
      <c r="V6" s="64"/>
      <c r="W6" s="64"/>
      <c r="X6" s="64"/>
      <c r="Y6" s="64"/>
      <c r="Z6" s="64"/>
      <c r="AB6" s="57"/>
      <c r="AC6" s="57"/>
      <c r="AD6" s="57"/>
      <c r="AE6" s="57"/>
      <c r="AF6" s="57"/>
      <c r="AG6" s="57"/>
      <c r="AH6" s="57"/>
      <c r="AI6" s="57"/>
      <c r="AJ6" s="57"/>
      <c r="AK6" s="57"/>
      <c r="AL6" s="76"/>
      <c r="AM6" s="74"/>
      <c r="AN6" s="74"/>
      <c r="AO6" s="74"/>
      <c r="AP6" s="74"/>
      <c r="AQ6" s="74"/>
      <c r="AR6" s="74"/>
      <c r="AS6" s="74"/>
      <c r="AT6" s="74"/>
      <c r="AU6" s="74"/>
      <c r="AV6" s="74"/>
      <c r="AW6" s="75"/>
      <c r="AX6" s="57"/>
      <c r="AY6" s="70" t="s">
        <v>103</v>
      </c>
    </row>
    <row r="7" spans="2:51" ht="12.75" customHeight="1">
      <c r="B7" s="8" t="s">
        <v>68</v>
      </c>
      <c r="C7" s="9" t="s">
        <v>52</v>
      </c>
      <c r="D7" s="59"/>
      <c r="E7" s="77" t="s">
        <v>69</v>
      </c>
      <c r="F7" s="78" t="s">
        <v>52</v>
      </c>
      <c r="G7" s="60"/>
      <c r="I7" s="12" t="s">
        <v>68</v>
      </c>
      <c r="J7" s="13" t="s">
        <v>43</v>
      </c>
      <c r="K7" s="62"/>
      <c r="L7" s="11" t="s">
        <v>69</v>
      </c>
      <c r="M7" s="78" t="s">
        <v>43</v>
      </c>
      <c r="N7" s="63"/>
      <c r="P7" s="64"/>
      <c r="Q7" s="64"/>
      <c r="R7" s="64"/>
      <c r="S7" s="64"/>
      <c r="T7" s="64"/>
      <c r="U7" s="64"/>
      <c r="V7" s="64"/>
      <c r="W7" s="64"/>
      <c r="X7" s="64"/>
      <c r="Y7" s="64"/>
      <c r="Z7" s="64"/>
      <c r="AB7" s="57"/>
      <c r="AC7" s="57"/>
      <c r="AD7" s="57"/>
      <c r="AE7" s="57"/>
      <c r="AF7" s="57"/>
      <c r="AG7" s="57"/>
      <c r="AH7" s="57"/>
      <c r="AI7" s="57"/>
      <c r="AJ7" s="57"/>
      <c r="AK7" s="57"/>
      <c r="AL7" s="79" t="s">
        <v>99</v>
      </c>
      <c r="AM7" s="74"/>
      <c r="AN7" s="74"/>
      <c r="AO7" s="74"/>
      <c r="AP7" s="80" t="s">
        <v>100</v>
      </c>
      <c r="AQ7" s="74"/>
      <c r="AR7" s="74"/>
      <c r="AS7" s="74"/>
      <c r="AT7" s="74"/>
      <c r="AU7" s="74"/>
      <c r="AV7" s="74"/>
      <c r="AW7" s="75"/>
      <c r="AX7" s="57"/>
      <c r="AY7" s="70" t="s">
        <v>104</v>
      </c>
    </row>
    <row r="8" spans="2:51" ht="12.75" customHeight="1">
      <c r="B8" s="81">
        <f>'Brondata_6.1'!A2</f>
        <v>1</v>
      </c>
      <c r="C8" s="82" t="str">
        <f>'Brondata_6.1'!B2</f>
        <v>België</v>
      </c>
      <c r="D8" s="59"/>
      <c r="E8" s="78"/>
      <c r="F8" s="51">
        <v>1</v>
      </c>
      <c r="G8" s="83"/>
      <c r="I8" s="84">
        <f>'Brondata_6.2'!A4</f>
        <v>1</v>
      </c>
      <c r="J8" s="85" t="str">
        <f>'Brondata_6.2'!B4</f>
        <v>België</v>
      </c>
      <c r="K8" s="62"/>
      <c r="L8" s="78"/>
      <c r="M8" s="51">
        <v>1</v>
      </c>
      <c r="N8" s="86"/>
      <c r="P8" s="64"/>
      <c r="Q8" s="64"/>
      <c r="R8" s="64"/>
      <c r="S8" s="64"/>
      <c r="T8" s="64"/>
      <c r="U8" s="64"/>
      <c r="V8" s="64"/>
      <c r="W8" s="64"/>
      <c r="X8" s="64"/>
      <c r="Y8" s="64"/>
      <c r="Z8" s="64"/>
      <c r="AB8" s="57"/>
      <c r="AC8" s="57"/>
      <c r="AD8" s="57"/>
      <c r="AE8" s="57"/>
      <c r="AF8" s="57"/>
      <c r="AG8" s="57"/>
      <c r="AH8" s="57"/>
      <c r="AI8" s="57"/>
      <c r="AJ8" s="57"/>
      <c r="AK8" s="57"/>
      <c r="AL8" s="76"/>
      <c r="AM8" s="74"/>
      <c r="AN8" s="74"/>
      <c r="AO8" s="74"/>
      <c r="AP8" s="74"/>
      <c r="AQ8" s="74"/>
      <c r="AR8" s="74"/>
      <c r="AS8" s="74"/>
      <c r="AT8" s="74"/>
      <c r="AU8" s="74"/>
      <c r="AV8" s="74"/>
      <c r="AW8" s="75"/>
      <c r="AX8" s="57"/>
      <c r="AY8" s="70" t="s">
        <v>105</v>
      </c>
    </row>
    <row r="9" spans="2:51" ht="12.75" customHeight="1">
      <c r="B9" s="81">
        <f>'Brondata_6.1'!A3</f>
        <v>2</v>
      </c>
      <c r="C9" s="82" t="str">
        <f>'Brondata_6.1'!B3</f>
        <v>Bulgarije</v>
      </c>
      <c r="D9" s="59"/>
      <c r="E9" s="87"/>
      <c r="F9" s="87"/>
      <c r="G9" s="83"/>
      <c r="I9" s="84">
        <f>'Brondata_6.2'!A5</f>
        <v>2</v>
      </c>
      <c r="J9" s="85" t="str">
        <f>'Brondata_6.2'!B5</f>
        <v>Cyprus</v>
      </c>
      <c r="K9" s="62"/>
      <c r="L9" s="88"/>
      <c r="M9" s="88"/>
      <c r="N9" s="86"/>
      <c r="P9" s="64"/>
      <c r="Q9" s="64"/>
      <c r="R9" s="64"/>
      <c r="S9" s="64"/>
      <c r="T9" s="64"/>
      <c r="U9" s="64"/>
      <c r="V9" s="64"/>
      <c r="W9" s="64"/>
      <c r="X9" s="64"/>
      <c r="Y9" s="64"/>
      <c r="Z9" s="64"/>
      <c r="AB9" s="57"/>
      <c r="AC9" s="57"/>
      <c r="AD9" s="57"/>
      <c r="AE9" s="57"/>
      <c r="AF9" s="57"/>
      <c r="AG9" s="57"/>
      <c r="AH9" s="57"/>
      <c r="AI9" s="57"/>
      <c r="AJ9" s="57"/>
      <c r="AK9" s="57"/>
      <c r="AL9" s="76"/>
      <c r="AM9" s="74"/>
      <c r="AN9" s="74"/>
      <c r="AO9" s="74"/>
      <c r="AP9" s="74"/>
      <c r="AQ9" s="74"/>
      <c r="AR9" s="74"/>
      <c r="AS9" s="74"/>
      <c r="AT9" s="74"/>
      <c r="AU9" s="74"/>
      <c r="AV9" s="74"/>
      <c r="AW9" s="75"/>
      <c r="AX9" s="57"/>
      <c r="AY9" s="70" t="s">
        <v>106</v>
      </c>
    </row>
    <row r="10" spans="2:50" ht="12.75" customHeight="1">
      <c r="B10" s="81">
        <f>'Brondata_6.1'!A4</f>
        <v>3</v>
      </c>
      <c r="C10" s="82" t="str">
        <f>'Brondata_6.1'!B4</f>
        <v>Cyprus</v>
      </c>
      <c r="D10" s="59"/>
      <c r="E10" s="77" t="s">
        <v>70</v>
      </c>
      <c r="F10" s="78" t="s">
        <v>52</v>
      </c>
      <c r="G10" s="83"/>
      <c r="I10" s="84">
        <f>'Brondata_6.2'!A6</f>
        <v>3</v>
      </c>
      <c r="J10" s="85" t="str">
        <f>'Brondata_6.2'!B6</f>
        <v>Denemarken</v>
      </c>
      <c r="K10" s="62"/>
      <c r="L10" s="11" t="s">
        <v>70</v>
      </c>
      <c r="M10" s="78" t="s">
        <v>43</v>
      </c>
      <c r="N10" s="86"/>
      <c r="P10" s="64"/>
      <c r="Q10" s="64"/>
      <c r="R10" s="64"/>
      <c r="S10" s="64"/>
      <c r="T10" s="64"/>
      <c r="U10" s="64"/>
      <c r="V10" s="64"/>
      <c r="W10" s="64"/>
      <c r="X10" s="64"/>
      <c r="Y10" s="64"/>
      <c r="Z10" s="64"/>
      <c r="AB10" s="57"/>
      <c r="AC10" s="57"/>
      <c r="AD10" s="57"/>
      <c r="AE10" s="57"/>
      <c r="AF10" s="57"/>
      <c r="AG10" s="57"/>
      <c r="AH10" s="57"/>
      <c r="AI10" s="57"/>
      <c r="AJ10" s="57"/>
      <c r="AK10" s="57"/>
      <c r="AL10" s="76"/>
      <c r="AM10" s="74"/>
      <c r="AN10" s="74"/>
      <c r="AO10" s="74"/>
      <c r="AP10" s="74"/>
      <c r="AQ10" s="74"/>
      <c r="AR10" s="74"/>
      <c r="AS10" s="74"/>
      <c r="AT10" s="74"/>
      <c r="AU10" s="74"/>
      <c r="AV10" s="74"/>
      <c r="AW10" s="75"/>
      <c r="AX10" s="57"/>
    </row>
    <row r="11" spans="2:50" ht="12.75" customHeight="1">
      <c r="B11" s="81">
        <f>'Brondata_6.1'!A5</f>
        <v>4</v>
      </c>
      <c r="C11" s="82" t="str">
        <f>'Brondata_6.1'!B5</f>
        <v>Denemarken</v>
      </c>
      <c r="D11" s="59"/>
      <c r="E11" s="78"/>
      <c r="F11" s="51">
        <v>8</v>
      </c>
      <c r="G11" s="83"/>
      <c r="I11" s="84">
        <f>'Brondata_6.2'!A7</f>
        <v>4</v>
      </c>
      <c r="J11" s="85" t="str">
        <f>'Brondata_6.2'!B7</f>
        <v>Duitsland</v>
      </c>
      <c r="K11" s="62"/>
      <c r="L11" s="78"/>
      <c r="M11" s="51">
        <v>7</v>
      </c>
      <c r="N11" s="86"/>
      <c r="P11" s="64"/>
      <c r="Q11" s="64"/>
      <c r="R11" s="64"/>
      <c r="S11" s="64"/>
      <c r="T11" s="64"/>
      <c r="U11" s="64"/>
      <c r="V11" s="64"/>
      <c r="W11" s="64"/>
      <c r="X11" s="64"/>
      <c r="Y11" s="64"/>
      <c r="Z11" s="64"/>
      <c r="AB11" s="57"/>
      <c r="AC11" s="57"/>
      <c r="AD11" s="57"/>
      <c r="AE11" s="57"/>
      <c r="AF11" s="57"/>
      <c r="AG11" s="57"/>
      <c r="AH11" s="57"/>
      <c r="AI11" s="57"/>
      <c r="AJ11" s="57"/>
      <c r="AK11" s="57"/>
      <c r="AL11" s="76"/>
      <c r="AM11" s="74"/>
      <c r="AN11" s="74"/>
      <c r="AO11" s="74"/>
      <c r="AP11" s="74"/>
      <c r="AQ11" s="74"/>
      <c r="AR11" s="74"/>
      <c r="AS11" s="74"/>
      <c r="AT11" s="74"/>
      <c r="AU11" s="74"/>
      <c r="AV11" s="74"/>
      <c r="AW11" s="75"/>
      <c r="AX11" s="57"/>
    </row>
    <row r="12" spans="2:50" ht="12.75" customHeight="1">
      <c r="B12" s="81">
        <f>'Brondata_6.1'!A6</f>
        <v>5</v>
      </c>
      <c r="C12" s="82" t="str">
        <f>'Brondata_6.1'!B6</f>
        <v>Duitsland</v>
      </c>
      <c r="D12" s="59"/>
      <c r="E12" s="87"/>
      <c r="F12" s="87"/>
      <c r="G12" s="60"/>
      <c r="I12" s="84">
        <f>'Brondata_6.2'!A8</f>
        <v>5</v>
      </c>
      <c r="J12" s="85" t="str">
        <f>'Brondata_6.2'!B8</f>
        <v>Estland</v>
      </c>
      <c r="K12" s="62"/>
      <c r="L12" s="88"/>
      <c r="M12" s="88"/>
      <c r="N12" s="63"/>
      <c r="P12" s="64"/>
      <c r="Q12" s="64"/>
      <c r="R12" s="64"/>
      <c r="S12" s="64"/>
      <c r="T12" s="64"/>
      <c r="U12" s="64"/>
      <c r="V12" s="64"/>
      <c r="W12" s="64"/>
      <c r="X12" s="64"/>
      <c r="Y12" s="64"/>
      <c r="Z12" s="64"/>
      <c r="AB12" s="57"/>
      <c r="AC12" s="57"/>
      <c r="AD12" s="57"/>
      <c r="AE12" s="57"/>
      <c r="AF12" s="57"/>
      <c r="AG12" s="57"/>
      <c r="AH12" s="57"/>
      <c r="AI12" s="57"/>
      <c r="AJ12" s="57"/>
      <c r="AK12" s="57"/>
      <c r="AL12" s="76"/>
      <c r="AM12" s="74"/>
      <c r="AN12" s="74"/>
      <c r="AO12" s="74"/>
      <c r="AP12" s="74"/>
      <c r="AQ12" s="74"/>
      <c r="AR12" s="74"/>
      <c r="AS12" s="74"/>
      <c r="AT12" s="74"/>
      <c r="AU12" s="74"/>
      <c r="AV12" s="74"/>
      <c r="AW12" s="75"/>
      <c r="AX12" s="57"/>
    </row>
    <row r="13" spans="2:50" ht="12.75" customHeight="1">
      <c r="B13" s="81">
        <f>'Brondata_6.1'!A7</f>
        <v>6</v>
      </c>
      <c r="C13" s="82" t="str">
        <f>'Brondata_6.1'!B7</f>
        <v>Estland</v>
      </c>
      <c r="D13" s="59"/>
      <c r="E13" s="77" t="s">
        <v>71</v>
      </c>
      <c r="F13" s="78" t="s">
        <v>52</v>
      </c>
      <c r="G13" s="83"/>
      <c r="I13" s="84">
        <f>'Brondata_6.2'!A9</f>
        <v>6</v>
      </c>
      <c r="J13" s="85" t="str">
        <f>'Brondata_6.2'!B9</f>
        <v>EU10</v>
      </c>
      <c r="K13" s="62"/>
      <c r="L13" s="11" t="s">
        <v>71</v>
      </c>
      <c r="M13" s="78" t="s">
        <v>43</v>
      </c>
      <c r="N13" s="86"/>
      <c r="P13" s="64"/>
      <c r="Q13" s="64"/>
      <c r="R13" s="64"/>
      <c r="S13" s="64"/>
      <c r="T13" s="64"/>
      <c r="U13" s="64"/>
      <c r="V13" s="64"/>
      <c r="W13" s="64"/>
      <c r="X13" s="64"/>
      <c r="Y13" s="64"/>
      <c r="Z13" s="64"/>
      <c r="AB13" s="57"/>
      <c r="AC13" s="57"/>
      <c r="AD13" s="57"/>
      <c r="AE13" s="57"/>
      <c r="AF13" s="57"/>
      <c r="AG13" s="57"/>
      <c r="AH13" s="57"/>
      <c r="AI13" s="57"/>
      <c r="AJ13" s="57"/>
      <c r="AK13" s="57"/>
      <c r="AL13" s="76"/>
      <c r="AM13" s="74"/>
      <c r="AN13" s="74"/>
      <c r="AO13" s="74"/>
      <c r="AP13" s="74"/>
      <c r="AQ13" s="74"/>
      <c r="AR13" s="74"/>
      <c r="AS13" s="74"/>
      <c r="AT13" s="74"/>
      <c r="AU13" s="74"/>
      <c r="AV13" s="74"/>
      <c r="AW13" s="75"/>
      <c r="AX13" s="57"/>
    </row>
    <row r="14" spans="2:50" ht="12.75" customHeight="1">
      <c r="B14" s="81">
        <f>'Brondata_6.1'!A8</f>
        <v>7</v>
      </c>
      <c r="C14" s="82" t="str">
        <f>'Brondata_6.1'!B8</f>
        <v>EU10</v>
      </c>
      <c r="D14" s="59"/>
      <c r="E14" s="78"/>
      <c r="F14" s="51">
        <v>5</v>
      </c>
      <c r="G14" s="83"/>
      <c r="I14" s="84">
        <f>'Brondata_6.2'!A10</f>
        <v>7</v>
      </c>
      <c r="J14" s="85" t="str">
        <f>'Brondata_6.2'!B10</f>
        <v>EU26</v>
      </c>
      <c r="K14" s="62"/>
      <c r="L14" s="78"/>
      <c r="M14" s="51">
        <v>4</v>
      </c>
      <c r="N14" s="86"/>
      <c r="P14" s="64"/>
      <c r="Q14" s="64"/>
      <c r="R14" s="64"/>
      <c r="S14" s="64"/>
      <c r="T14" s="64"/>
      <c r="U14" s="64"/>
      <c r="V14" s="64"/>
      <c r="W14" s="64"/>
      <c r="X14" s="64"/>
      <c r="Y14" s="64"/>
      <c r="Z14" s="64"/>
      <c r="AB14" s="57"/>
      <c r="AC14" s="57"/>
      <c r="AD14" s="57"/>
      <c r="AE14" s="57"/>
      <c r="AF14" s="57"/>
      <c r="AG14" s="57"/>
      <c r="AH14" s="57"/>
      <c r="AI14" s="57"/>
      <c r="AJ14" s="57"/>
      <c r="AK14" s="57"/>
      <c r="AL14" s="76"/>
      <c r="AM14" s="74"/>
      <c r="AN14" s="74"/>
      <c r="AO14" s="74"/>
      <c r="AP14" s="74"/>
      <c r="AQ14" s="74"/>
      <c r="AR14" s="74"/>
      <c r="AS14" s="74"/>
      <c r="AT14" s="74"/>
      <c r="AU14" s="74"/>
      <c r="AV14" s="74"/>
      <c r="AW14" s="75"/>
      <c r="AX14" s="57"/>
    </row>
    <row r="15" spans="2:50" ht="12.75" customHeight="1">
      <c r="B15" s="81">
        <f>'Brondata_6.1'!A9</f>
        <v>8</v>
      </c>
      <c r="C15" s="82" t="str">
        <f>'Brondata_6.1'!B9</f>
        <v>EU26</v>
      </c>
      <c r="D15" s="59"/>
      <c r="E15" s="87"/>
      <c r="F15" s="87"/>
      <c r="G15" s="60"/>
      <c r="I15" s="84">
        <f>'Brondata_6.2'!A11</f>
        <v>8</v>
      </c>
      <c r="J15" s="85" t="str">
        <f>'Brondata_6.2'!B11</f>
        <v>Finland</v>
      </c>
      <c r="K15" s="62"/>
      <c r="L15" s="88"/>
      <c r="M15" s="88"/>
      <c r="N15" s="63"/>
      <c r="P15" s="64"/>
      <c r="Q15" s="64"/>
      <c r="R15" s="64"/>
      <c r="S15" s="64"/>
      <c r="T15" s="64"/>
      <c r="U15" s="64"/>
      <c r="V15" s="64"/>
      <c r="W15" s="64"/>
      <c r="X15" s="64"/>
      <c r="Y15" s="64"/>
      <c r="Z15" s="64"/>
      <c r="AB15" s="57"/>
      <c r="AC15" s="57"/>
      <c r="AD15" s="57"/>
      <c r="AE15" s="57"/>
      <c r="AF15" s="57"/>
      <c r="AG15" s="57"/>
      <c r="AH15" s="57"/>
      <c r="AI15" s="57"/>
      <c r="AJ15" s="57"/>
      <c r="AK15" s="57"/>
      <c r="AL15" s="76"/>
      <c r="AM15" s="74"/>
      <c r="AN15" s="74"/>
      <c r="AO15" s="74"/>
      <c r="AP15" s="74"/>
      <c r="AQ15" s="74"/>
      <c r="AR15" s="74"/>
      <c r="AS15" s="74"/>
      <c r="AT15" s="74"/>
      <c r="AU15" s="74"/>
      <c r="AV15" s="74"/>
      <c r="AW15" s="75"/>
      <c r="AX15" s="57"/>
    </row>
    <row r="16" spans="2:50" ht="12.75" customHeight="1">
      <c r="B16" s="81">
        <f>'Brondata_6.1'!A10</f>
        <v>9</v>
      </c>
      <c r="C16" s="82" t="str">
        <f>'Brondata_6.1'!B10</f>
        <v>Finland</v>
      </c>
      <c r="D16" s="59"/>
      <c r="E16" s="10"/>
      <c r="F16" s="87"/>
      <c r="G16" s="83"/>
      <c r="I16" s="84">
        <f>'Brondata_6.2'!A12</f>
        <v>9</v>
      </c>
      <c r="J16" s="85" t="str">
        <f>'Brondata_6.2'!B12</f>
        <v>Frankrijk</v>
      </c>
      <c r="K16" s="62"/>
      <c r="L16" s="14"/>
      <c r="M16" s="88"/>
      <c r="N16" s="86"/>
      <c r="P16" s="64"/>
      <c r="Q16" s="64"/>
      <c r="R16" s="64"/>
      <c r="S16" s="64"/>
      <c r="T16" s="64"/>
      <c r="U16" s="64"/>
      <c r="V16" s="64"/>
      <c r="W16" s="64"/>
      <c r="X16" s="64"/>
      <c r="Y16" s="64"/>
      <c r="Z16" s="64"/>
      <c r="AB16" s="57"/>
      <c r="AC16" s="57"/>
      <c r="AD16" s="57"/>
      <c r="AE16" s="57"/>
      <c r="AF16" s="57"/>
      <c r="AG16" s="57"/>
      <c r="AH16" s="57"/>
      <c r="AI16" s="57"/>
      <c r="AJ16" s="57"/>
      <c r="AK16" s="57"/>
      <c r="AL16" s="76"/>
      <c r="AM16" s="74"/>
      <c r="AN16" s="74"/>
      <c r="AO16" s="74"/>
      <c r="AP16" s="74"/>
      <c r="AQ16" s="74"/>
      <c r="AR16" s="74"/>
      <c r="AS16" s="74"/>
      <c r="AT16" s="74"/>
      <c r="AU16" s="74"/>
      <c r="AV16" s="74"/>
      <c r="AW16" s="75"/>
      <c r="AX16" s="57"/>
    </row>
    <row r="17" spans="2:50" ht="12.75" customHeight="1">
      <c r="B17" s="81">
        <f>'Brondata_6.1'!A11</f>
        <v>10</v>
      </c>
      <c r="C17" s="82" t="str">
        <f>'Brondata_6.1'!B11</f>
        <v>Frankrijk</v>
      </c>
      <c r="D17" s="59"/>
      <c r="E17" s="87"/>
      <c r="F17" s="89"/>
      <c r="G17" s="83"/>
      <c r="I17" s="84">
        <f>'Brondata_6.2'!A13</f>
        <v>10</v>
      </c>
      <c r="J17" s="85" t="str">
        <f>'Brondata_6.2'!B13</f>
        <v>Griekenland</v>
      </c>
      <c r="K17" s="62"/>
      <c r="L17" s="88"/>
      <c r="M17" s="90"/>
      <c r="N17" s="86"/>
      <c r="P17" s="64"/>
      <c r="Q17" s="64"/>
      <c r="R17" s="64"/>
      <c r="S17" s="64"/>
      <c r="T17" s="64"/>
      <c r="U17" s="64"/>
      <c r="V17" s="64"/>
      <c r="W17" s="64"/>
      <c r="X17" s="64"/>
      <c r="Y17" s="64"/>
      <c r="Z17" s="64"/>
      <c r="AB17" s="57"/>
      <c r="AC17" s="57"/>
      <c r="AD17" s="57"/>
      <c r="AE17" s="57"/>
      <c r="AF17" s="57"/>
      <c r="AG17" s="57"/>
      <c r="AH17" s="57"/>
      <c r="AI17" s="57"/>
      <c r="AJ17" s="57"/>
      <c r="AK17" s="57"/>
      <c r="AL17" s="76"/>
      <c r="AM17" s="74"/>
      <c r="AN17" s="74"/>
      <c r="AO17" s="74"/>
      <c r="AP17" s="74"/>
      <c r="AQ17" s="74"/>
      <c r="AR17" s="74"/>
      <c r="AS17" s="74"/>
      <c r="AT17" s="74"/>
      <c r="AU17" s="74"/>
      <c r="AV17" s="74"/>
      <c r="AW17" s="75"/>
      <c r="AX17" s="57"/>
    </row>
    <row r="18" spans="2:50" ht="12.75" customHeight="1">
      <c r="B18" s="81">
        <f>'Brondata_6.1'!A12</f>
        <v>11</v>
      </c>
      <c r="C18" s="82" t="str">
        <f>'Brondata_6.1'!B12</f>
        <v>Griekenland</v>
      </c>
      <c r="D18" s="59"/>
      <c r="E18" s="87"/>
      <c r="F18" s="91"/>
      <c r="G18" s="60"/>
      <c r="I18" s="84">
        <f>'Brondata_6.2'!A14</f>
        <v>11</v>
      </c>
      <c r="J18" s="85" t="str">
        <f>'Brondata_6.2'!B14</f>
        <v>Hongarije</v>
      </c>
      <c r="K18" s="62"/>
      <c r="L18" s="88"/>
      <c r="M18" s="88"/>
      <c r="N18" s="63"/>
      <c r="P18" s="64"/>
      <c r="Q18" s="64"/>
      <c r="R18" s="64"/>
      <c r="S18" s="64"/>
      <c r="T18" s="64"/>
      <c r="U18" s="64"/>
      <c r="V18" s="64"/>
      <c r="W18" s="64"/>
      <c r="X18" s="64"/>
      <c r="Y18" s="64"/>
      <c r="Z18" s="64"/>
      <c r="AB18" s="57"/>
      <c r="AC18" s="57"/>
      <c r="AD18" s="57"/>
      <c r="AE18" s="57"/>
      <c r="AF18" s="57"/>
      <c r="AG18" s="57"/>
      <c r="AH18" s="57"/>
      <c r="AI18" s="57"/>
      <c r="AJ18" s="57"/>
      <c r="AK18" s="57"/>
      <c r="AL18" s="76"/>
      <c r="AM18" s="74"/>
      <c r="AN18" s="74"/>
      <c r="AO18" s="74"/>
      <c r="AP18" s="74"/>
      <c r="AQ18" s="74"/>
      <c r="AR18" s="74"/>
      <c r="AS18" s="74"/>
      <c r="AT18" s="74"/>
      <c r="AU18" s="74"/>
      <c r="AV18" s="74"/>
      <c r="AW18" s="75"/>
      <c r="AX18" s="57"/>
    </row>
    <row r="19" spans="2:50" ht="12.75" customHeight="1">
      <c r="B19" s="81">
        <f>'Brondata_6.1'!A13</f>
        <v>12</v>
      </c>
      <c r="C19" s="82" t="str">
        <f>'Brondata_6.1'!B13</f>
        <v>Hongarije</v>
      </c>
      <c r="D19" s="59"/>
      <c r="E19" s="10"/>
      <c r="F19" s="87"/>
      <c r="G19" s="83"/>
      <c r="I19" s="84">
        <f>'Brondata_6.2'!A15</f>
        <v>12</v>
      </c>
      <c r="J19" s="85" t="str">
        <f>'Brondata_6.2'!B15</f>
        <v>Ierland</v>
      </c>
      <c r="K19" s="62"/>
      <c r="L19" s="14"/>
      <c r="M19" s="88"/>
      <c r="N19" s="86"/>
      <c r="P19" s="64"/>
      <c r="Q19" s="64"/>
      <c r="R19" s="64"/>
      <c r="S19" s="64"/>
      <c r="T19" s="64"/>
      <c r="U19" s="64"/>
      <c r="V19" s="64"/>
      <c r="W19" s="64"/>
      <c r="X19" s="64"/>
      <c r="Y19" s="64"/>
      <c r="Z19" s="64"/>
      <c r="AB19" s="57"/>
      <c r="AC19" s="57"/>
      <c r="AD19" s="57"/>
      <c r="AE19" s="57"/>
      <c r="AF19" s="57"/>
      <c r="AG19" s="57"/>
      <c r="AH19" s="57"/>
      <c r="AI19" s="57"/>
      <c r="AJ19" s="57"/>
      <c r="AK19" s="57"/>
      <c r="AL19" s="76"/>
      <c r="AM19" s="74"/>
      <c r="AN19" s="74"/>
      <c r="AO19" s="74"/>
      <c r="AP19" s="74"/>
      <c r="AQ19" s="74"/>
      <c r="AR19" s="74"/>
      <c r="AS19" s="74"/>
      <c r="AT19" s="74"/>
      <c r="AU19" s="74"/>
      <c r="AV19" s="74"/>
      <c r="AW19" s="75"/>
      <c r="AX19" s="57"/>
    </row>
    <row r="20" spans="2:50" ht="12.75" customHeight="1">
      <c r="B20" s="81">
        <f>'Brondata_6.1'!A14</f>
        <v>13</v>
      </c>
      <c r="C20" s="82" t="str">
        <f>'Brondata_6.1'!B14</f>
        <v>Ierland</v>
      </c>
      <c r="D20" s="59"/>
      <c r="E20" s="87"/>
      <c r="F20" s="89"/>
      <c r="G20" s="83"/>
      <c r="I20" s="84">
        <f>'Brondata_6.2'!A16</f>
        <v>13</v>
      </c>
      <c r="J20" s="85" t="str">
        <f>'Brondata_6.2'!B16</f>
        <v>Italië</v>
      </c>
      <c r="K20" s="62"/>
      <c r="L20" s="88"/>
      <c r="M20" s="90"/>
      <c r="N20" s="86"/>
      <c r="P20" s="64"/>
      <c r="Q20" s="64"/>
      <c r="R20" s="64"/>
      <c r="S20" s="64"/>
      <c r="T20" s="64"/>
      <c r="U20" s="64"/>
      <c r="V20" s="64"/>
      <c r="W20" s="64"/>
      <c r="X20" s="64"/>
      <c r="Y20" s="64"/>
      <c r="Z20" s="64"/>
      <c r="AB20" s="57"/>
      <c r="AC20" s="57"/>
      <c r="AD20" s="57"/>
      <c r="AE20" s="57"/>
      <c r="AF20" s="57"/>
      <c r="AG20" s="57"/>
      <c r="AH20" s="57"/>
      <c r="AI20" s="57"/>
      <c r="AJ20" s="57"/>
      <c r="AK20" s="57"/>
      <c r="AL20" s="76"/>
      <c r="AM20" s="74"/>
      <c r="AN20" s="74"/>
      <c r="AO20" s="74"/>
      <c r="AP20" s="74"/>
      <c r="AQ20" s="74"/>
      <c r="AR20" s="74"/>
      <c r="AS20" s="74"/>
      <c r="AT20" s="74"/>
      <c r="AU20" s="74"/>
      <c r="AV20" s="74"/>
      <c r="AW20" s="75"/>
      <c r="AX20" s="57"/>
    </row>
    <row r="21" spans="2:50" ht="12.75" customHeight="1">
      <c r="B21" s="81">
        <f>'Brondata_6.1'!A15</f>
        <v>14</v>
      </c>
      <c r="C21" s="82" t="str">
        <f>'Brondata_6.1'!B15</f>
        <v>Ijsland</v>
      </c>
      <c r="D21" s="59"/>
      <c r="E21" s="87"/>
      <c r="F21" s="87"/>
      <c r="G21" s="60"/>
      <c r="I21" s="84">
        <f>'Brondata_6.2'!A17</f>
        <v>14</v>
      </c>
      <c r="J21" s="85" t="str">
        <f>'Brondata_6.2'!B17</f>
        <v>Kandidaat-lidstaten</v>
      </c>
      <c r="K21" s="62"/>
      <c r="L21" s="88"/>
      <c r="M21" s="88"/>
      <c r="N21" s="63"/>
      <c r="P21" s="64"/>
      <c r="Q21" s="64"/>
      <c r="R21" s="64"/>
      <c r="S21" s="64"/>
      <c r="T21" s="64"/>
      <c r="U21" s="64"/>
      <c r="V21" s="64"/>
      <c r="W21" s="64"/>
      <c r="X21" s="64"/>
      <c r="Y21" s="64"/>
      <c r="Z21" s="64"/>
      <c r="AB21" s="57"/>
      <c r="AC21" s="57"/>
      <c r="AD21" s="57"/>
      <c r="AE21" s="57"/>
      <c r="AF21" s="57"/>
      <c r="AG21" s="57"/>
      <c r="AH21" s="57"/>
      <c r="AI21" s="57"/>
      <c r="AJ21" s="57"/>
      <c r="AK21" s="57"/>
      <c r="AL21" s="76"/>
      <c r="AM21" s="74"/>
      <c r="AN21" s="74"/>
      <c r="AO21" s="74"/>
      <c r="AP21" s="74"/>
      <c r="AQ21" s="74"/>
      <c r="AR21" s="74"/>
      <c r="AS21" s="74"/>
      <c r="AT21" s="74"/>
      <c r="AU21" s="74"/>
      <c r="AV21" s="74"/>
      <c r="AW21" s="75"/>
      <c r="AX21" s="57"/>
    </row>
    <row r="22" spans="2:50" ht="12.75" customHeight="1">
      <c r="B22" s="81">
        <f>'Brondata_6.1'!A16</f>
        <v>15</v>
      </c>
      <c r="C22" s="82" t="str">
        <f>'Brondata_6.1'!B16</f>
        <v>Italië</v>
      </c>
      <c r="D22" s="59"/>
      <c r="E22" s="10"/>
      <c r="F22" s="87"/>
      <c r="G22" s="83"/>
      <c r="I22" s="84">
        <f>'Brondata_6.2'!A18</f>
        <v>15</v>
      </c>
      <c r="J22" s="85" t="str">
        <f>'Brondata_6.2'!B18</f>
        <v>Kroatië</v>
      </c>
      <c r="K22" s="62"/>
      <c r="L22" s="14"/>
      <c r="M22" s="88"/>
      <c r="N22" s="86"/>
      <c r="P22" s="64"/>
      <c r="Q22" s="64"/>
      <c r="R22" s="64"/>
      <c r="S22" s="64"/>
      <c r="T22" s="64"/>
      <c r="U22" s="64"/>
      <c r="V22" s="64"/>
      <c r="W22" s="64"/>
      <c r="X22" s="64"/>
      <c r="Y22" s="64"/>
      <c r="Z22" s="64"/>
      <c r="AB22" s="57"/>
      <c r="AC22" s="57"/>
      <c r="AD22" s="57"/>
      <c r="AE22" s="57"/>
      <c r="AF22" s="57"/>
      <c r="AG22" s="57"/>
      <c r="AH22" s="57"/>
      <c r="AI22" s="57"/>
      <c r="AJ22" s="57"/>
      <c r="AK22" s="57"/>
      <c r="AL22" s="76"/>
      <c r="AM22" s="74"/>
      <c r="AN22" s="74"/>
      <c r="AO22" s="74"/>
      <c r="AP22" s="74"/>
      <c r="AQ22" s="74"/>
      <c r="AR22" s="74"/>
      <c r="AS22" s="74"/>
      <c r="AT22" s="74"/>
      <c r="AU22" s="74"/>
      <c r="AV22" s="74"/>
      <c r="AW22" s="75"/>
      <c r="AX22" s="57"/>
    </row>
    <row r="23" spans="2:50" ht="12.75" customHeight="1">
      <c r="B23" s="81">
        <f>'Brondata_6.1'!A17</f>
        <v>16</v>
      </c>
      <c r="C23" s="82" t="str">
        <f>'Brondata_6.1'!B17</f>
        <v>Kandidaat-lidstaten</v>
      </c>
      <c r="D23" s="59"/>
      <c r="E23" s="87"/>
      <c r="F23" s="89"/>
      <c r="G23" s="83"/>
      <c r="I23" s="84">
        <f>'Brondata_6.2'!A19</f>
        <v>16</v>
      </c>
      <c r="J23" s="85" t="str">
        <f>'Brondata_6.2'!B19</f>
        <v>Letland</v>
      </c>
      <c r="K23" s="62"/>
      <c r="L23" s="88"/>
      <c r="M23" s="90"/>
      <c r="N23" s="86"/>
      <c r="P23" s="64"/>
      <c r="Q23" s="64"/>
      <c r="R23" s="64"/>
      <c r="S23" s="64"/>
      <c r="T23" s="64"/>
      <c r="U23" s="64"/>
      <c r="V23" s="64"/>
      <c r="W23" s="64"/>
      <c r="X23" s="64"/>
      <c r="Y23" s="64"/>
      <c r="Z23" s="64"/>
      <c r="AB23" s="57"/>
      <c r="AC23" s="57"/>
      <c r="AD23" s="57"/>
      <c r="AE23" s="57"/>
      <c r="AF23" s="57"/>
      <c r="AG23" s="57"/>
      <c r="AH23" s="57"/>
      <c r="AI23" s="57"/>
      <c r="AJ23" s="57"/>
      <c r="AK23" s="57"/>
      <c r="AL23" s="92"/>
      <c r="AM23" s="93"/>
      <c r="AN23" s="93"/>
      <c r="AO23" s="93"/>
      <c r="AP23" s="93"/>
      <c r="AQ23" s="93"/>
      <c r="AR23" s="93"/>
      <c r="AS23" s="93"/>
      <c r="AT23" s="93"/>
      <c r="AU23" s="93"/>
      <c r="AV23" s="93"/>
      <c r="AW23" s="94"/>
      <c r="AX23" s="57"/>
    </row>
    <row r="24" spans="2:50" ht="12.75" customHeight="1">
      <c r="B24" s="81">
        <f>'Brondata_6.1'!A18</f>
        <v>17</v>
      </c>
      <c r="C24" s="82" t="str">
        <f>'Brondata_6.1'!B18</f>
        <v>Kroatië</v>
      </c>
      <c r="D24" s="59"/>
      <c r="E24" s="87"/>
      <c r="F24" s="87"/>
      <c r="G24" s="60"/>
      <c r="I24" s="84">
        <f>'Brondata_6.2'!A20</f>
        <v>17</v>
      </c>
      <c r="J24" s="85" t="str">
        <f>'Brondata_6.2'!B20</f>
        <v>Litouwen</v>
      </c>
      <c r="K24" s="62"/>
      <c r="L24" s="88"/>
      <c r="M24" s="88"/>
      <c r="N24" s="63"/>
      <c r="P24" s="64"/>
      <c r="Q24" s="64"/>
      <c r="R24" s="64"/>
      <c r="S24" s="64"/>
      <c r="T24" s="64"/>
      <c r="U24" s="64"/>
      <c r="V24" s="64"/>
      <c r="W24" s="64"/>
      <c r="X24" s="64"/>
      <c r="Y24" s="64"/>
      <c r="Z24" s="64"/>
      <c r="AB24" s="57"/>
      <c r="AC24" s="57"/>
      <c r="AD24" s="57"/>
      <c r="AE24" s="57"/>
      <c r="AF24" s="57"/>
      <c r="AG24" s="57"/>
      <c r="AH24" s="57"/>
      <c r="AI24" s="57"/>
      <c r="AJ24" s="57"/>
      <c r="AK24" s="57"/>
      <c r="AL24" s="57"/>
      <c r="AM24" s="57"/>
      <c r="AN24" s="57"/>
      <c r="AO24" s="57"/>
      <c r="AP24" s="57"/>
      <c r="AQ24" s="57"/>
      <c r="AR24" s="57"/>
      <c r="AS24" s="57"/>
      <c r="AT24" s="57"/>
      <c r="AU24" s="57"/>
      <c r="AV24" s="57"/>
      <c r="AW24" s="57"/>
      <c r="AX24" s="57"/>
    </row>
    <row r="25" spans="2:50" ht="12.75" customHeight="1">
      <c r="B25" s="81">
        <f>'Brondata_6.1'!A19</f>
        <v>18</v>
      </c>
      <c r="C25" s="82" t="str">
        <f>'Brondata_6.1'!B19</f>
        <v>Letland</v>
      </c>
      <c r="D25" s="59"/>
      <c r="E25" s="10"/>
      <c r="F25" s="87"/>
      <c r="G25" s="83"/>
      <c r="I25" s="84">
        <f>'Brondata_6.2'!A21</f>
        <v>18</v>
      </c>
      <c r="J25" s="85" t="str">
        <f>'Brondata_6.2'!B21</f>
        <v>Macedonië</v>
      </c>
      <c r="K25" s="62"/>
      <c r="L25" s="14"/>
      <c r="M25" s="88"/>
      <c r="N25" s="86"/>
      <c r="P25" s="64"/>
      <c r="Q25" s="64"/>
      <c r="R25" s="64"/>
      <c r="S25" s="64"/>
      <c r="T25" s="64"/>
      <c r="U25" s="64"/>
      <c r="V25" s="64"/>
      <c r="W25" s="64"/>
      <c r="X25" s="64"/>
      <c r="Y25" s="64"/>
      <c r="Z25" s="64"/>
      <c r="AB25" s="57"/>
      <c r="AC25" s="57"/>
      <c r="AD25" s="57"/>
      <c r="AE25" s="57"/>
      <c r="AF25" s="57"/>
      <c r="AG25" s="57"/>
      <c r="AH25" s="57"/>
      <c r="AI25" s="57"/>
      <c r="AJ25" s="57"/>
      <c r="AK25" s="57"/>
      <c r="AL25" s="67" t="s">
        <v>82</v>
      </c>
      <c r="AM25" s="68"/>
      <c r="AN25" s="68"/>
      <c r="AO25" s="68"/>
      <c r="AP25" s="68"/>
      <c r="AQ25" s="68"/>
      <c r="AR25" s="68"/>
      <c r="AS25" s="68"/>
      <c r="AT25" s="68"/>
      <c r="AU25" s="68"/>
      <c r="AV25" s="68"/>
      <c r="AW25" s="69"/>
      <c r="AX25" s="57"/>
    </row>
    <row r="26" spans="2:50" ht="12.75" customHeight="1">
      <c r="B26" s="81">
        <f>'Brondata_6.1'!A20</f>
        <v>19</v>
      </c>
      <c r="C26" s="82" t="str">
        <f>'Brondata_6.1'!B20</f>
        <v>Litouwen</v>
      </c>
      <c r="D26" s="59"/>
      <c r="E26" s="87"/>
      <c r="F26" s="89"/>
      <c r="G26" s="83"/>
      <c r="I26" s="84">
        <f>'Brondata_6.2'!A22</f>
        <v>19</v>
      </c>
      <c r="J26" s="85" t="str">
        <f>'Brondata_6.2'!B22</f>
        <v>Nederland</v>
      </c>
      <c r="K26" s="62"/>
      <c r="L26" s="88"/>
      <c r="M26" s="90"/>
      <c r="N26" s="86"/>
      <c r="P26" s="64"/>
      <c r="Q26" s="64"/>
      <c r="R26" s="64"/>
      <c r="S26" s="64"/>
      <c r="T26" s="64"/>
      <c r="U26" s="64"/>
      <c r="V26" s="64"/>
      <c r="W26" s="64"/>
      <c r="X26" s="64"/>
      <c r="Y26" s="64"/>
      <c r="Z26" s="64"/>
      <c r="AB26" s="57"/>
      <c r="AC26" s="57"/>
      <c r="AD26" s="57"/>
      <c r="AE26" s="57"/>
      <c r="AF26" s="57"/>
      <c r="AG26" s="57"/>
      <c r="AH26" s="57"/>
      <c r="AI26" s="57"/>
      <c r="AJ26" s="57"/>
      <c r="AK26" s="57"/>
      <c r="AL26" s="73" t="str">
        <f>DGET('Brondata_6.2'!$A$3:$O$36,'Brondata_6.2'!$B$3,$M$10:$M$11)</f>
        <v>EU26</v>
      </c>
      <c r="AM26" s="74"/>
      <c r="AN26" s="74"/>
      <c r="AO26" s="74"/>
      <c r="AP26" s="74"/>
      <c r="AQ26" s="74"/>
      <c r="AR26" s="74"/>
      <c r="AS26" s="74"/>
      <c r="AT26" s="74"/>
      <c r="AU26" s="74"/>
      <c r="AV26" s="74"/>
      <c r="AW26" s="75"/>
      <c r="AX26" s="57"/>
    </row>
    <row r="27" spans="2:50" ht="12.75" customHeight="1">
      <c r="B27" s="81">
        <f>'Brondata_6.1'!A21</f>
        <v>20</v>
      </c>
      <c r="C27" s="82" t="str">
        <f>'Brondata_6.1'!B21</f>
        <v>Luxemburg</v>
      </c>
      <c r="D27" s="59"/>
      <c r="E27" s="59"/>
      <c r="F27" s="59"/>
      <c r="G27" s="60"/>
      <c r="I27" s="84">
        <f>'Brondata_6.2'!A23</f>
        <v>20</v>
      </c>
      <c r="J27" s="85" t="str">
        <f>'Brondata_6.2'!B23</f>
        <v>Oostenrijk</v>
      </c>
      <c r="K27" s="62"/>
      <c r="L27" s="62"/>
      <c r="M27" s="62"/>
      <c r="N27" s="63"/>
      <c r="P27" s="64"/>
      <c r="Q27" s="65" t="s">
        <v>108</v>
      </c>
      <c r="R27" s="64"/>
      <c r="S27" s="64"/>
      <c r="T27" s="64"/>
      <c r="U27" s="64"/>
      <c r="V27" s="64"/>
      <c r="W27" s="64"/>
      <c r="X27" s="64"/>
      <c r="Y27" s="64"/>
      <c r="Z27" s="64"/>
      <c r="AB27" s="57"/>
      <c r="AC27" s="66" t="s">
        <v>108</v>
      </c>
      <c r="AD27" s="57"/>
      <c r="AE27" s="57"/>
      <c r="AF27" s="57"/>
      <c r="AG27" s="57"/>
      <c r="AH27" s="57"/>
      <c r="AI27" s="57"/>
      <c r="AJ27" s="57"/>
      <c r="AK27" s="57"/>
      <c r="AL27" s="76"/>
      <c r="AM27" s="74"/>
      <c r="AN27" s="74"/>
      <c r="AO27" s="74"/>
      <c r="AP27" s="74"/>
      <c r="AQ27" s="74"/>
      <c r="AR27" s="74"/>
      <c r="AS27" s="74"/>
      <c r="AT27" s="74"/>
      <c r="AU27" s="74"/>
      <c r="AV27" s="74"/>
      <c r="AW27" s="75"/>
      <c r="AX27" s="57"/>
    </row>
    <row r="28" spans="2:50" ht="12.75" customHeight="1">
      <c r="B28" s="81">
        <f>'Brondata_6.1'!A22</f>
        <v>21</v>
      </c>
      <c r="C28" s="82" t="str">
        <f>'Brondata_6.1'!B22</f>
        <v>Macedonië</v>
      </c>
      <c r="D28" s="59"/>
      <c r="E28" s="59"/>
      <c r="F28" s="59"/>
      <c r="G28" s="60"/>
      <c r="I28" s="84">
        <f>'Brondata_6.2'!A24</f>
        <v>21</v>
      </c>
      <c r="J28" s="85" t="str">
        <f>'Brondata_6.2'!B24</f>
        <v>Overig</v>
      </c>
      <c r="K28" s="62"/>
      <c r="L28" s="62"/>
      <c r="M28" s="62"/>
      <c r="N28" s="63"/>
      <c r="P28" s="64"/>
      <c r="Q28" s="64"/>
      <c r="R28" s="64"/>
      <c r="S28" s="64"/>
      <c r="T28" s="64"/>
      <c r="U28" s="64"/>
      <c r="V28" s="64"/>
      <c r="W28" s="64"/>
      <c r="X28" s="64"/>
      <c r="Y28" s="64"/>
      <c r="Z28" s="64"/>
      <c r="AB28" s="57"/>
      <c r="AC28" s="57"/>
      <c r="AD28" s="57"/>
      <c r="AE28" s="57"/>
      <c r="AF28" s="57"/>
      <c r="AG28" s="57"/>
      <c r="AH28" s="57"/>
      <c r="AI28" s="57"/>
      <c r="AJ28" s="57"/>
      <c r="AK28" s="57"/>
      <c r="AL28" s="79" t="s">
        <v>99</v>
      </c>
      <c r="AM28" s="74"/>
      <c r="AN28" s="74"/>
      <c r="AO28" s="74"/>
      <c r="AP28" s="80" t="s">
        <v>100</v>
      </c>
      <c r="AQ28" s="74"/>
      <c r="AR28" s="74"/>
      <c r="AS28" s="74"/>
      <c r="AT28" s="74"/>
      <c r="AU28" s="74"/>
      <c r="AV28" s="74"/>
      <c r="AW28" s="75"/>
      <c r="AX28" s="57"/>
    </row>
    <row r="29" spans="2:50" ht="12.75" customHeight="1">
      <c r="B29" s="81">
        <f>'Brondata_6.1'!A23</f>
        <v>22</v>
      </c>
      <c r="C29" s="82" t="str">
        <f>'Brondata_6.1'!B23</f>
        <v>Malta</v>
      </c>
      <c r="D29" s="59"/>
      <c r="E29" s="59"/>
      <c r="F29" s="59"/>
      <c r="G29" s="60"/>
      <c r="I29" s="84">
        <f>'Brondata_6.2'!A25</f>
        <v>22</v>
      </c>
      <c r="J29" s="85" t="str">
        <f>'Brondata_6.2'!B25</f>
        <v>Polen</v>
      </c>
      <c r="K29" s="62"/>
      <c r="L29" s="62"/>
      <c r="M29" s="62"/>
      <c r="N29" s="63"/>
      <c r="P29" s="64"/>
      <c r="Q29" s="64"/>
      <c r="R29" s="64"/>
      <c r="S29" s="64"/>
      <c r="T29" s="64"/>
      <c r="U29" s="64"/>
      <c r="V29" s="64"/>
      <c r="W29" s="64"/>
      <c r="X29" s="64"/>
      <c r="Y29" s="64"/>
      <c r="Z29" s="64"/>
      <c r="AB29" s="57"/>
      <c r="AC29" s="57"/>
      <c r="AD29" s="57"/>
      <c r="AE29" s="57"/>
      <c r="AF29" s="57"/>
      <c r="AG29" s="57"/>
      <c r="AH29" s="57"/>
      <c r="AI29" s="57"/>
      <c r="AJ29" s="57"/>
      <c r="AK29" s="57"/>
      <c r="AL29" s="76"/>
      <c r="AM29" s="74"/>
      <c r="AN29" s="74"/>
      <c r="AO29" s="74"/>
      <c r="AP29" s="74"/>
      <c r="AQ29" s="74"/>
      <c r="AR29" s="74"/>
      <c r="AS29" s="74"/>
      <c r="AT29" s="74"/>
      <c r="AU29" s="74"/>
      <c r="AV29" s="74"/>
      <c r="AW29" s="75"/>
      <c r="AX29" s="57"/>
    </row>
    <row r="30" spans="2:50" ht="12.75" customHeight="1">
      <c r="B30" s="81">
        <f>'Brondata_6.1'!A24</f>
        <v>23</v>
      </c>
      <c r="C30" s="82" t="str">
        <f>'Brondata_6.1'!B24</f>
        <v>Montenegro</v>
      </c>
      <c r="D30" s="59"/>
      <c r="E30" s="59"/>
      <c r="F30" s="59"/>
      <c r="G30" s="60"/>
      <c r="I30" s="84">
        <f>'Brondata_6.2'!A26</f>
        <v>23</v>
      </c>
      <c r="J30" s="85" t="str">
        <f>'Brondata_6.2'!B26</f>
        <v>Portugal</v>
      </c>
      <c r="K30" s="62"/>
      <c r="L30" s="62"/>
      <c r="M30" s="62"/>
      <c r="N30" s="63"/>
      <c r="P30" s="64"/>
      <c r="Q30" s="64"/>
      <c r="R30" s="64"/>
      <c r="S30" s="64"/>
      <c r="T30" s="64"/>
      <c r="U30" s="64"/>
      <c r="V30" s="64"/>
      <c r="W30" s="64"/>
      <c r="X30" s="64"/>
      <c r="Y30" s="64"/>
      <c r="Z30" s="64"/>
      <c r="AB30" s="57"/>
      <c r="AC30" s="57"/>
      <c r="AD30" s="57"/>
      <c r="AE30" s="57"/>
      <c r="AF30" s="57"/>
      <c r="AG30" s="57"/>
      <c r="AH30" s="57"/>
      <c r="AI30" s="57"/>
      <c r="AJ30" s="57"/>
      <c r="AK30" s="57"/>
      <c r="AL30" s="76"/>
      <c r="AM30" s="74"/>
      <c r="AN30" s="74"/>
      <c r="AO30" s="74"/>
      <c r="AP30" s="74"/>
      <c r="AQ30" s="74"/>
      <c r="AR30" s="74"/>
      <c r="AS30" s="74"/>
      <c r="AT30" s="74"/>
      <c r="AU30" s="74"/>
      <c r="AV30" s="74"/>
      <c r="AW30" s="75"/>
      <c r="AX30" s="57"/>
    </row>
    <row r="31" spans="2:50" ht="12.75" customHeight="1">
      <c r="B31" s="81">
        <f>'Brondata_6.1'!A25</f>
        <v>24</v>
      </c>
      <c r="C31" s="82" t="str">
        <f>'Brondata_6.1'!B25</f>
        <v>Nederland</v>
      </c>
      <c r="D31" s="59"/>
      <c r="E31" s="59"/>
      <c r="F31" s="59"/>
      <c r="G31" s="60"/>
      <c r="I31" s="84">
        <f>'Brondata_6.2'!A27</f>
        <v>24</v>
      </c>
      <c r="J31" s="85" t="str">
        <f>'Brondata_6.2'!B27</f>
        <v>Roemenië</v>
      </c>
      <c r="K31" s="62"/>
      <c r="L31" s="62"/>
      <c r="M31" s="62"/>
      <c r="N31" s="63"/>
      <c r="P31" s="64"/>
      <c r="Q31" s="64"/>
      <c r="R31" s="64"/>
      <c r="S31" s="64"/>
      <c r="T31" s="64"/>
      <c r="U31" s="64"/>
      <c r="V31" s="64"/>
      <c r="W31" s="64"/>
      <c r="X31" s="64"/>
      <c r="Y31" s="64"/>
      <c r="Z31" s="64"/>
      <c r="AB31" s="57"/>
      <c r="AC31" s="57"/>
      <c r="AD31" s="57"/>
      <c r="AE31" s="57"/>
      <c r="AF31" s="57"/>
      <c r="AG31" s="57"/>
      <c r="AH31" s="57"/>
      <c r="AI31" s="57"/>
      <c r="AJ31" s="57"/>
      <c r="AK31" s="57"/>
      <c r="AL31" s="76"/>
      <c r="AM31" s="74"/>
      <c r="AN31" s="74"/>
      <c r="AO31" s="74"/>
      <c r="AP31" s="74"/>
      <c r="AQ31" s="74"/>
      <c r="AR31" s="74"/>
      <c r="AS31" s="74"/>
      <c r="AT31" s="74"/>
      <c r="AU31" s="74"/>
      <c r="AV31" s="74"/>
      <c r="AW31" s="75"/>
      <c r="AX31" s="57"/>
    </row>
    <row r="32" spans="2:50" ht="12.75" customHeight="1">
      <c r="B32" s="81">
        <f>'Brondata_6.1'!A26</f>
        <v>25</v>
      </c>
      <c r="C32" s="82" t="str">
        <f>'Brondata_6.1'!B26</f>
        <v>Onbekend</v>
      </c>
      <c r="D32" s="59"/>
      <c r="E32" s="59"/>
      <c r="F32" s="59"/>
      <c r="G32" s="60"/>
      <c r="I32" s="84">
        <f>'Brondata_6.2'!A28</f>
        <v>25</v>
      </c>
      <c r="J32" s="85" t="str">
        <f>'Brondata_6.2'!B28</f>
        <v>Servië</v>
      </c>
      <c r="K32" s="62"/>
      <c r="L32" s="62"/>
      <c r="M32" s="62"/>
      <c r="N32" s="63"/>
      <c r="P32" s="64"/>
      <c r="Q32" s="64"/>
      <c r="R32" s="64"/>
      <c r="S32" s="64"/>
      <c r="T32" s="64"/>
      <c r="U32" s="64"/>
      <c r="V32" s="64"/>
      <c r="W32" s="64"/>
      <c r="X32" s="64"/>
      <c r="Y32" s="64"/>
      <c r="Z32" s="64"/>
      <c r="AB32" s="57"/>
      <c r="AC32" s="57"/>
      <c r="AD32" s="57"/>
      <c r="AE32" s="57"/>
      <c r="AF32" s="57"/>
      <c r="AG32" s="57"/>
      <c r="AH32" s="57"/>
      <c r="AI32" s="57"/>
      <c r="AJ32" s="57"/>
      <c r="AK32" s="57"/>
      <c r="AL32" s="76"/>
      <c r="AM32" s="74"/>
      <c r="AN32" s="74"/>
      <c r="AO32" s="74"/>
      <c r="AP32" s="74"/>
      <c r="AQ32" s="74"/>
      <c r="AR32" s="74"/>
      <c r="AS32" s="74"/>
      <c r="AT32" s="74"/>
      <c r="AU32" s="74"/>
      <c r="AV32" s="74"/>
      <c r="AW32" s="75"/>
      <c r="AX32" s="57"/>
    </row>
    <row r="33" spans="2:50" ht="12.75" customHeight="1">
      <c r="B33" s="81">
        <f>'Brondata_6.1'!A27</f>
        <v>26</v>
      </c>
      <c r="C33" s="82" t="str">
        <f>'Brondata_6.1'!B27</f>
        <v>Oostenrijk</v>
      </c>
      <c r="D33" s="59"/>
      <c r="E33" s="59"/>
      <c r="F33" s="59"/>
      <c r="G33" s="60"/>
      <c r="I33" s="84">
        <f>'Brondata_6.2'!A29</f>
        <v>26</v>
      </c>
      <c r="J33" s="85" t="str">
        <f>'Brondata_6.2'!B29</f>
        <v>Slovenië</v>
      </c>
      <c r="K33" s="62"/>
      <c r="L33" s="62"/>
      <c r="M33" s="62"/>
      <c r="N33" s="63"/>
      <c r="P33" s="64"/>
      <c r="Q33" s="64"/>
      <c r="R33" s="64"/>
      <c r="S33" s="64"/>
      <c r="T33" s="64"/>
      <c r="U33" s="64"/>
      <c r="V33" s="64"/>
      <c r="W33" s="64"/>
      <c r="X33" s="64"/>
      <c r="Y33" s="64"/>
      <c r="Z33" s="64"/>
      <c r="AB33" s="57"/>
      <c r="AC33" s="57"/>
      <c r="AD33" s="57"/>
      <c r="AE33" s="57"/>
      <c r="AF33" s="57"/>
      <c r="AG33" s="57"/>
      <c r="AH33" s="57"/>
      <c r="AI33" s="57"/>
      <c r="AJ33" s="57"/>
      <c r="AK33" s="57"/>
      <c r="AL33" s="76"/>
      <c r="AM33" s="74"/>
      <c r="AN33" s="74"/>
      <c r="AO33" s="74"/>
      <c r="AP33" s="74"/>
      <c r="AQ33" s="74"/>
      <c r="AR33" s="74"/>
      <c r="AS33" s="74"/>
      <c r="AT33" s="74"/>
      <c r="AU33" s="74"/>
      <c r="AV33" s="74"/>
      <c r="AW33" s="75"/>
      <c r="AX33" s="57"/>
    </row>
    <row r="34" spans="2:50" ht="12.75" customHeight="1">
      <c r="B34" s="81">
        <f>'Brondata_6.1'!A28</f>
        <v>27</v>
      </c>
      <c r="C34" s="82" t="str">
        <f>'Brondata_6.1'!B28</f>
        <v>Overig</v>
      </c>
      <c r="D34" s="59"/>
      <c r="E34" s="59"/>
      <c r="F34" s="59"/>
      <c r="G34" s="60"/>
      <c r="I34" s="84">
        <f>'Brondata_6.2'!A30</f>
        <v>27</v>
      </c>
      <c r="J34" s="85" t="str">
        <f>'Brondata_6.2'!B30</f>
        <v>Slowakije</v>
      </c>
      <c r="K34" s="62"/>
      <c r="L34" s="62"/>
      <c r="M34" s="62"/>
      <c r="N34" s="63"/>
      <c r="P34" s="64"/>
      <c r="Q34" s="64"/>
      <c r="R34" s="64"/>
      <c r="S34" s="64"/>
      <c r="T34" s="64"/>
      <c r="U34" s="64"/>
      <c r="V34" s="64"/>
      <c r="W34" s="64"/>
      <c r="X34" s="64"/>
      <c r="Y34" s="64"/>
      <c r="Z34" s="64"/>
      <c r="AB34" s="57"/>
      <c r="AC34" s="57"/>
      <c r="AD34" s="57"/>
      <c r="AE34" s="57"/>
      <c r="AF34" s="57"/>
      <c r="AG34" s="57"/>
      <c r="AH34" s="57"/>
      <c r="AI34" s="57"/>
      <c r="AJ34" s="57"/>
      <c r="AK34" s="57"/>
      <c r="AL34" s="76"/>
      <c r="AM34" s="74"/>
      <c r="AN34" s="74"/>
      <c r="AO34" s="74"/>
      <c r="AP34" s="74"/>
      <c r="AQ34" s="74"/>
      <c r="AR34" s="74"/>
      <c r="AS34" s="74"/>
      <c r="AT34" s="74"/>
      <c r="AU34" s="74"/>
      <c r="AV34" s="74"/>
      <c r="AW34" s="75"/>
      <c r="AX34" s="57"/>
    </row>
    <row r="35" spans="2:50" ht="12.75" customHeight="1">
      <c r="B35" s="81">
        <f>'Brondata_6.1'!A29</f>
        <v>28</v>
      </c>
      <c r="C35" s="82" t="str">
        <f>'Brondata_6.1'!B29</f>
        <v>Polen</v>
      </c>
      <c r="D35" s="59"/>
      <c r="E35" s="59"/>
      <c r="F35" s="82"/>
      <c r="G35" s="83"/>
      <c r="I35" s="84">
        <f>'Brondata_6.2'!A31</f>
        <v>28</v>
      </c>
      <c r="J35" s="85" t="str">
        <f>'Brondata_6.2'!B31</f>
        <v>Spanje</v>
      </c>
      <c r="K35" s="62"/>
      <c r="L35" s="62"/>
      <c r="M35" s="85"/>
      <c r="N35" s="86"/>
      <c r="P35" s="64"/>
      <c r="Q35" s="64"/>
      <c r="R35" s="64"/>
      <c r="S35" s="64"/>
      <c r="T35" s="64"/>
      <c r="U35" s="64"/>
      <c r="V35" s="64"/>
      <c r="W35" s="64"/>
      <c r="X35" s="64"/>
      <c r="Y35" s="64"/>
      <c r="Z35" s="64"/>
      <c r="AB35" s="57"/>
      <c r="AC35" s="57"/>
      <c r="AD35" s="57"/>
      <c r="AE35" s="57"/>
      <c r="AF35" s="57"/>
      <c r="AG35" s="57"/>
      <c r="AH35" s="57"/>
      <c r="AI35" s="57"/>
      <c r="AJ35" s="57"/>
      <c r="AK35" s="57"/>
      <c r="AL35" s="76"/>
      <c r="AM35" s="74"/>
      <c r="AN35" s="74"/>
      <c r="AO35" s="74"/>
      <c r="AP35" s="74"/>
      <c r="AQ35" s="74"/>
      <c r="AR35" s="74"/>
      <c r="AS35" s="74"/>
      <c r="AT35" s="74"/>
      <c r="AU35" s="74"/>
      <c r="AV35" s="74"/>
      <c r="AW35" s="75"/>
      <c r="AX35" s="57"/>
    </row>
    <row r="36" spans="2:50" ht="12.75" customHeight="1">
      <c r="B36" s="81">
        <f>'Brondata_6.1'!A30</f>
        <v>29</v>
      </c>
      <c r="C36" s="82" t="str">
        <f>'Brondata_6.1'!B30</f>
        <v>Portugal</v>
      </c>
      <c r="D36" s="59"/>
      <c r="E36" s="59"/>
      <c r="F36" s="82"/>
      <c r="G36" s="83"/>
      <c r="I36" s="84">
        <f>'Brondata_6.2'!A32</f>
        <v>29</v>
      </c>
      <c r="J36" s="85" t="str">
        <f>'Brondata_6.2'!B32</f>
        <v>Totaal</v>
      </c>
      <c r="K36" s="62"/>
      <c r="L36" s="62"/>
      <c r="M36" s="85"/>
      <c r="N36" s="86"/>
      <c r="P36" s="64"/>
      <c r="Q36" s="64"/>
      <c r="R36" s="64"/>
      <c r="S36" s="64"/>
      <c r="T36" s="64"/>
      <c r="U36" s="64"/>
      <c r="V36" s="64"/>
      <c r="W36" s="64"/>
      <c r="X36" s="64"/>
      <c r="Y36" s="64"/>
      <c r="Z36" s="64"/>
      <c r="AB36" s="57"/>
      <c r="AC36" s="57"/>
      <c r="AD36" s="57"/>
      <c r="AE36" s="57"/>
      <c r="AF36" s="57"/>
      <c r="AG36" s="57"/>
      <c r="AH36" s="57"/>
      <c r="AI36" s="57"/>
      <c r="AJ36" s="57"/>
      <c r="AK36" s="57"/>
      <c r="AL36" s="76"/>
      <c r="AM36" s="74"/>
      <c r="AN36" s="74"/>
      <c r="AO36" s="74"/>
      <c r="AP36" s="74"/>
      <c r="AQ36" s="74"/>
      <c r="AR36" s="74"/>
      <c r="AS36" s="74"/>
      <c r="AT36" s="74"/>
      <c r="AU36" s="74"/>
      <c r="AV36" s="74"/>
      <c r="AW36" s="75"/>
      <c r="AX36" s="57"/>
    </row>
    <row r="37" spans="2:50" ht="12.75" customHeight="1">
      <c r="B37" s="81">
        <f>'Brondata_6.1'!A31</f>
        <v>30</v>
      </c>
      <c r="C37" s="82" t="str">
        <f>'Brondata_6.1'!B31</f>
        <v>Roemenië</v>
      </c>
      <c r="D37" s="59"/>
      <c r="E37" s="59"/>
      <c r="F37" s="82"/>
      <c r="G37" s="83"/>
      <c r="I37" s="84">
        <f>'Brondata_6.2'!A33</f>
        <v>30</v>
      </c>
      <c r="J37" s="85" t="str">
        <f>'Brondata_6.2'!B33</f>
        <v>Tsjechië</v>
      </c>
      <c r="K37" s="62"/>
      <c r="L37" s="62"/>
      <c r="M37" s="85"/>
      <c r="N37" s="86"/>
      <c r="P37" s="64"/>
      <c r="Q37" s="64"/>
      <c r="R37" s="64"/>
      <c r="S37" s="64"/>
      <c r="T37" s="64"/>
      <c r="U37" s="64"/>
      <c r="V37" s="64"/>
      <c r="W37" s="64"/>
      <c r="X37" s="64"/>
      <c r="Y37" s="64"/>
      <c r="Z37" s="64"/>
      <c r="AB37" s="57"/>
      <c r="AC37" s="57"/>
      <c r="AD37" s="57"/>
      <c r="AE37" s="57"/>
      <c r="AF37" s="57"/>
      <c r="AG37" s="57"/>
      <c r="AH37" s="57"/>
      <c r="AI37" s="57"/>
      <c r="AJ37" s="57"/>
      <c r="AK37" s="57"/>
      <c r="AL37" s="76"/>
      <c r="AM37" s="74"/>
      <c r="AN37" s="74"/>
      <c r="AO37" s="74"/>
      <c r="AP37" s="74"/>
      <c r="AQ37" s="74"/>
      <c r="AR37" s="74"/>
      <c r="AS37" s="74"/>
      <c r="AT37" s="74"/>
      <c r="AU37" s="74"/>
      <c r="AV37" s="74"/>
      <c r="AW37" s="75"/>
      <c r="AX37" s="57"/>
    </row>
    <row r="38" spans="2:50" ht="12.75" customHeight="1">
      <c r="B38" s="81">
        <f>'Brondata_6.1'!A32</f>
        <v>31</v>
      </c>
      <c r="C38" s="82" t="str">
        <f>'Brondata_6.1'!B32</f>
        <v>Servië</v>
      </c>
      <c r="D38" s="59"/>
      <c r="E38" s="59"/>
      <c r="F38" s="82"/>
      <c r="G38" s="83"/>
      <c r="I38" s="84">
        <f>'Brondata_6.2'!A34</f>
        <v>31</v>
      </c>
      <c r="J38" s="85" t="str">
        <f>'Brondata_6.2'!B34</f>
        <v>Turkije</v>
      </c>
      <c r="K38" s="62"/>
      <c r="L38" s="62"/>
      <c r="M38" s="85"/>
      <c r="N38" s="86"/>
      <c r="P38" s="64"/>
      <c r="Q38" s="64"/>
      <c r="R38" s="64"/>
      <c r="S38" s="64"/>
      <c r="T38" s="64"/>
      <c r="U38" s="64"/>
      <c r="V38" s="64"/>
      <c r="W38" s="64"/>
      <c r="X38" s="64"/>
      <c r="Y38" s="64"/>
      <c r="Z38" s="64"/>
      <c r="AB38" s="57"/>
      <c r="AC38" s="57"/>
      <c r="AD38" s="57"/>
      <c r="AE38" s="57"/>
      <c r="AF38" s="57"/>
      <c r="AG38" s="57"/>
      <c r="AH38" s="57"/>
      <c r="AI38" s="57"/>
      <c r="AJ38" s="57"/>
      <c r="AK38" s="57"/>
      <c r="AL38" s="76"/>
      <c r="AM38" s="74"/>
      <c r="AN38" s="74"/>
      <c r="AO38" s="74"/>
      <c r="AP38" s="74"/>
      <c r="AQ38" s="74"/>
      <c r="AR38" s="74"/>
      <c r="AS38" s="74"/>
      <c r="AT38" s="74"/>
      <c r="AU38" s="74"/>
      <c r="AV38" s="74"/>
      <c r="AW38" s="75"/>
      <c r="AX38" s="57"/>
    </row>
    <row r="39" spans="2:50" ht="12.75" customHeight="1">
      <c r="B39" s="81">
        <f>'Brondata_6.1'!A33</f>
        <v>32</v>
      </c>
      <c r="C39" s="82" t="str">
        <f>'Brondata_6.1'!B33</f>
        <v>Slovenië</v>
      </c>
      <c r="D39" s="59"/>
      <c r="E39" s="59"/>
      <c r="F39" s="59"/>
      <c r="G39" s="60"/>
      <c r="I39" s="84">
        <f>'Brondata_6.2'!A35</f>
        <v>32</v>
      </c>
      <c r="J39" s="85" t="str">
        <f>'Brondata_6.2'!B35</f>
        <v>Verenigd Koninkrijk</v>
      </c>
      <c r="K39" s="62"/>
      <c r="L39" s="62"/>
      <c r="M39" s="62"/>
      <c r="N39" s="63"/>
      <c r="P39" s="64"/>
      <c r="Q39" s="64"/>
      <c r="R39" s="64"/>
      <c r="S39" s="64"/>
      <c r="T39" s="64"/>
      <c r="U39" s="64"/>
      <c r="V39" s="64"/>
      <c r="W39" s="64"/>
      <c r="X39" s="64"/>
      <c r="Y39" s="64"/>
      <c r="Z39" s="64"/>
      <c r="AB39" s="57"/>
      <c r="AC39" s="57"/>
      <c r="AD39" s="57"/>
      <c r="AE39" s="57"/>
      <c r="AF39" s="57"/>
      <c r="AG39" s="57"/>
      <c r="AH39" s="57"/>
      <c r="AI39" s="57"/>
      <c r="AJ39" s="57"/>
      <c r="AK39" s="57"/>
      <c r="AL39" s="76"/>
      <c r="AM39" s="74"/>
      <c r="AN39" s="74"/>
      <c r="AO39" s="74"/>
      <c r="AP39" s="74"/>
      <c r="AQ39" s="74"/>
      <c r="AR39" s="74"/>
      <c r="AS39" s="74"/>
      <c r="AT39" s="74"/>
      <c r="AU39" s="74"/>
      <c r="AV39" s="74"/>
      <c r="AW39" s="75"/>
      <c r="AX39" s="57"/>
    </row>
    <row r="40" spans="2:50" ht="12.75" customHeight="1">
      <c r="B40" s="81">
        <f>'Brondata_6.1'!A34</f>
        <v>33</v>
      </c>
      <c r="C40" s="82" t="str">
        <f>'Brondata_6.1'!B34</f>
        <v>Slowakije</v>
      </c>
      <c r="D40" s="59"/>
      <c r="E40" s="59"/>
      <c r="F40" s="82"/>
      <c r="G40" s="83"/>
      <c r="I40" s="84">
        <f>'Brondata_6.2'!A36</f>
        <v>33</v>
      </c>
      <c r="J40" s="85" t="str">
        <f>'Brondata_6.2'!B36</f>
        <v>Zweden</v>
      </c>
      <c r="K40" s="62"/>
      <c r="L40" s="62"/>
      <c r="M40" s="85"/>
      <c r="N40" s="86"/>
      <c r="P40" s="64"/>
      <c r="Q40" s="64"/>
      <c r="R40" s="64"/>
      <c r="S40" s="64"/>
      <c r="T40" s="64"/>
      <c r="U40" s="64"/>
      <c r="V40" s="64"/>
      <c r="W40" s="64"/>
      <c r="X40" s="64"/>
      <c r="Y40" s="64"/>
      <c r="Z40" s="64"/>
      <c r="AB40" s="57"/>
      <c r="AC40" s="57"/>
      <c r="AD40" s="57"/>
      <c r="AE40" s="57"/>
      <c r="AF40" s="57"/>
      <c r="AG40" s="57"/>
      <c r="AH40" s="57"/>
      <c r="AI40" s="57"/>
      <c r="AJ40" s="57"/>
      <c r="AK40" s="57"/>
      <c r="AL40" s="76"/>
      <c r="AM40" s="74"/>
      <c r="AN40" s="74"/>
      <c r="AO40" s="74"/>
      <c r="AP40" s="74"/>
      <c r="AQ40" s="74"/>
      <c r="AR40" s="74"/>
      <c r="AS40" s="74"/>
      <c r="AT40" s="74"/>
      <c r="AU40" s="74"/>
      <c r="AV40" s="74"/>
      <c r="AW40" s="75"/>
      <c r="AX40" s="57"/>
    </row>
    <row r="41" spans="2:50" ht="12.75" customHeight="1">
      <c r="B41" s="81">
        <f>'Brondata_6.1'!A35</f>
        <v>34</v>
      </c>
      <c r="C41" s="82" t="str">
        <f>'Brondata_6.1'!B35</f>
        <v>Spanje</v>
      </c>
      <c r="D41" s="59"/>
      <c r="E41" s="59"/>
      <c r="F41" s="82"/>
      <c r="G41" s="83"/>
      <c r="I41" s="95"/>
      <c r="J41" s="85"/>
      <c r="K41" s="62"/>
      <c r="L41" s="62"/>
      <c r="M41" s="85"/>
      <c r="N41" s="96"/>
      <c r="P41" s="64"/>
      <c r="Q41" s="64"/>
      <c r="R41" s="64"/>
      <c r="S41" s="64"/>
      <c r="T41" s="64"/>
      <c r="U41" s="64"/>
      <c r="V41" s="64"/>
      <c r="W41" s="64"/>
      <c r="X41" s="64"/>
      <c r="Y41" s="64"/>
      <c r="Z41" s="64"/>
      <c r="AB41" s="57"/>
      <c r="AC41" s="57"/>
      <c r="AD41" s="57"/>
      <c r="AE41" s="57"/>
      <c r="AF41" s="57"/>
      <c r="AG41" s="57"/>
      <c r="AH41" s="57"/>
      <c r="AI41" s="57"/>
      <c r="AJ41" s="57"/>
      <c r="AK41" s="57"/>
      <c r="AL41" s="76"/>
      <c r="AM41" s="74"/>
      <c r="AN41" s="74"/>
      <c r="AO41" s="74"/>
      <c r="AP41" s="74"/>
      <c r="AQ41" s="74"/>
      <c r="AR41" s="74"/>
      <c r="AS41" s="74"/>
      <c r="AT41" s="74"/>
      <c r="AU41" s="74"/>
      <c r="AV41" s="74"/>
      <c r="AW41" s="75"/>
      <c r="AX41" s="57"/>
    </row>
    <row r="42" spans="2:50" ht="12.75" customHeight="1">
      <c r="B42" s="81">
        <f>'Brondata_6.1'!A36</f>
        <v>35</v>
      </c>
      <c r="C42" s="82" t="str">
        <f>'Brondata_6.1'!B36</f>
        <v>Totaal</v>
      </c>
      <c r="D42" s="59"/>
      <c r="E42" s="59"/>
      <c r="F42" s="59"/>
      <c r="G42" s="60"/>
      <c r="I42" s="97"/>
      <c r="J42" s="98"/>
      <c r="K42" s="99"/>
      <c r="L42" s="99"/>
      <c r="M42" s="99"/>
      <c r="N42" s="99"/>
      <c r="P42" s="64"/>
      <c r="Q42" s="64"/>
      <c r="R42" s="64"/>
      <c r="S42" s="64"/>
      <c r="T42" s="64"/>
      <c r="U42" s="64"/>
      <c r="V42" s="64"/>
      <c r="W42" s="64"/>
      <c r="X42" s="64"/>
      <c r="Y42" s="64"/>
      <c r="Z42" s="64"/>
      <c r="AB42" s="57"/>
      <c r="AC42" s="57"/>
      <c r="AD42" s="57"/>
      <c r="AE42" s="57"/>
      <c r="AF42" s="57"/>
      <c r="AG42" s="57"/>
      <c r="AH42" s="57"/>
      <c r="AI42" s="57"/>
      <c r="AJ42" s="57"/>
      <c r="AK42" s="57"/>
      <c r="AL42" s="76"/>
      <c r="AM42" s="74"/>
      <c r="AN42" s="74"/>
      <c r="AO42" s="74"/>
      <c r="AP42" s="74"/>
      <c r="AQ42" s="74"/>
      <c r="AR42" s="74"/>
      <c r="AS42" s="74"/>
      <c r="AT42" s="74"/>
      <c r="AU42" s="74"/>
      <c r="AV42" s="74"/>
      <c r="AW42" s="75"/>
      <c r="AX42" s="57"/>
    </row>
    <row r="43" spans="2:50" ht="12.75" customHeight="1">
      <c r="B43" s="81">
        <f>'Brondata_6.1'!A37</f>
        <v>36</v>
      </c>
      <c r="C43" s="82" t="str">
        <f>'Brondata_6.1'!B37</f>
        <v>Tsjechië</v>
      </c>
      <c r="D43" s="59"/>
      <c r="E43" s="59"/>
      <c r="F43" s="82"/>
      <c r="G43" s="83"/>
      <c r="I43" s="100"/>
      <c r="J43" s="101"/>
      <c r="K43" s="102"/>
      <c r="L43" s="102"/>
      <c r="M43" s="101"/>
      <c r="N43" s="101"/>
      <c r="P43" s="64"/>
      <c r="Q43" s="64"/>
      <c r="R43" s="64"/>
      <c r="S43" s="64"/>
      <c r="T43" s="64"/>
      <c r="U43" s="64"/>
      <c r="V43" s="64"/>
      <c r="W43" s="64"/>
      <c r="X43" s="64"/>
      <c r="Y43" s="64"/>
      <c r="Z43" s="64"/>
      <c r="AB43" s="57"/>
      <c r="AC43" s="57"/>
      <c r="AD43" s="57"/>
      <c r="AE43" s="57"/>
      <c r="AF43" s="57"/>
      <c r="AG43" s="57"/>
      <c r="AH43" s="57"/>
      <c r="AI43" s="57"/>
      <c r="AJ43" s="57"/>
      <c r="AK43" s="57"/>
      <c r="AL43" s="76"/>
      <c r="AM43" s="74"/>
      <c r="AN43" s="74"/>
      <c r="AO43" s="74"/>
      <c r="AP43" s="74"/>
      <c r="AQ43" s="74"/>
      <c r="AR43" s="74"/>
      <c r="AS43" s="74"/>
      <c r="AT43" s="74"/>
      <c r="AU43" s="74"/>
      <c r="AV43" s="74"/>
      <c r="AW43" s="75"/>
      <c r="AX43" s="57"/>
    </row>
    <row r="44" spans="2:50" ht="12.75" customHeight="1">
      <c r="B44" s="81">
        <f>'Brondata_6.1'!A38</f>
        <v>37</v>
      </c>
      <c r="C44" s="82" t="str">
        <f>'Brondata_6.1'!B38</f>
        <v>Turkije</v>
      </c>
      <c r="D44" s="59"/>
      <c r="E44" s="59"/>
      <c r="F44" s="82"/>
      <c r="G44" s="83"/>
      <c r="I44" s="100"/>
      <c r="J44" s="101"/>
      <c r="K44" s="102"/>
      <c r="L44" s="102"/>
      <c r="M44" s="101"/>
      <c r="N44" s="101"/>
      <c r="P44" s="64"/>
      <c r="Q44" s="64"/>
      <c r="R44" s="64"/>
      <c r="S44" s="64"/>
      <c r="T44" s="64"/>
      <c r="U44" s="64"/>
      <c r="V44" s="64"/>
      <c r="W44" s="64"/>
      <c r="X44" s="64"/>
      <c r="Y44" s="64"/>
      <c r="Z44" s="64"/>
      <c r="AB44" s="57"/>
      <c r="AC44" s="57"/>
      <c r="AD44" s="57"/>
      <c r="AE44" s="57"/>
      <c r="AF44" s="57"/>
      <c r="AG44" s="57"/>
      <c r="AH44" s="57"/>
      <c r="AI44" s="57"/>
      <c r="AJ44" s="57"/>
      <c r="AK44" s="57"/>
      <c r="AL44" s="92"/>
      <c r="AM44" s="93"/>
      <c r="AN44" s="93"/>
      <c r="AO44" s="93"/>
      <c r="AP44" s="93"/>
      <c r="AQ44" s="93"/>
      <c r="AR44" s="93"/>
      <c r="AS44" s="93"/>
      <c r="AT44" s="93"/>
      <c r="AU44" s="93"/>
      <c r="AV44" s="93"/>
      <c r="AW44" s="94"/>
      <c r="AX44" s="57"/>
    </row>
    <row r="45" spans="2:50" ht="12.75" customHeight="1">
      <c r="B45" s="81">
        <f>'Brondata_6.1'!A39</f>
        <v>38</v>
      </c>
      <c r="C45" s="82" t="str">
        <f>'Brondata_6.1'!B39</f>
        <v>Verenigd Koninkrijk</v>
      </c>
      <c r="D45" s="59"/>
      <c r="E45" s="59"/>
      <c r="F45" s="59"/>
      <c r="G45" s="60"/>
      <c r="I45" s="100"/>
      <c r="J45" s="101"/>
      <c r="K45" s="102"/>
      <c r="L45" s="102"/>
      <c r="M45" s="102"/>
      <c r="N45" s="102"/>
      <c r="P45" s="64"/>
      <c r="Q45" s="64"/>
      <c r="R45" s="64"/>
      <c r="S45" s="64"/>
      <c r="T45" s="64"/>
      <c r="U45" s="64"/>
      <c r="V45" s="64"/>
      <c r="W45" s="64"/>
      <c r="X45" s="64"/>
      <c r="Y45" s="64"/>
      <c r="Z45" s="64"/>
      <c r="AB45" s="57"/>
      <c r="AC45" s="57"/>
      <c r="AD45" s="57"/>
      <c r="AE45" s="57"/>
      <c r="AF45" s="57"/>
      <c r="AG45" s="57"/>
      <c r="AH45" s="57"/>
      <c r="AI45" s="57"/>
      <c r="AJ45" s="57"/>
      <c r="AK45" s="57"/>
      <c r="AL45" s="57"/>
      <c r="AM45" s="57"/>
      <c r="AN45" s="57"/>
      <c r="AO45" s="57"/>
      <c r="AP45" s="57"/>
      <c r="AQ45" s="57"/>
      <c r="AR45" s="57"/>
      <c r="AS45" s="57"/>
      <c r="AT45" s="57"/>
      <c r="AU45" s="57"/>
      <c r="AV45" s="57"/>
      <c r="AW45" s="57"/>
      <c r="AX45" s="57"/>
    </row>
    <row r="46" spans="2:50" ht="12.75" customHeight="1">
      <c r="B46" s="81">
        <f>'Brondata_6.1'!A40</f>
        <v>39</v>
      </c>
      <c r="C46" s="82" t="str">
        <f>'Brondata_6.1'!B40</f>
        <v>Voormalig Tsjecho-Slowakije</v>
      </c>
      <c r="D46" s="59"/>
      <c r="E46" s="59"/>
      <c r="F46" s="59"/>
      <c r="G46" s="60"/>
      <c r="I46" s="100"/>
      <c r="J46" s="101"/>
      <c r="K46" s="102"/>
      <c r="L46" s="102"/>
      <c r="M46" s="102"/>
      <c r="N46" s="102"/>
      <c r="P46" s="64"/>
      <c r="Q46" s="64"/>
      <c r="R46" s="64"/>
      <c r="S46" s="64"/>
      <c r="T46" s="64"/>
      <c r="U46" s="64"/>
      <c r="V46" s="64"/>
      <c r="W46" s="64"/>
      <c r="X46" s="64"/>
      <c r="Y46" s="64"/>
      <c r="Z46" s="64"/>
      <c r="AB46" s="57"/>
      <c r="AC46" s="57"/>
      <c r="AD46" s="57"/>
      <c r="AE46" s="57"/>
      <c r="AF46" s="57"/>
      <c r="AG46" s="57"/>
      <c r="AH46" s="57"/>
      <c r="AI46" s="57"/>
      <c r="AJ46" s="57"/>
      <c r="AK46" s="57"/>
      <c r="AL46" s="67" t="s">
        <v>83</v>
      </c>
      <c r="AM46" s="68"/>
      <c r="AN46" s="68"/>
      <c r="AO46" s="68"/>
      <c r="AP46" s="68"/>
      <c r="AQ46" s="68"/>
      <c r="AR46" s="68"/>
      <c r="AS46" s="68"/>
      <c r="AT46" s="68"/>
      <c r="AU46" s="68"/>
      <c r="AV46" s="68"/>
      <c r="AW46" s="69"/>
      <c r="AX46" s="57"/>
    </row>
    <row r="47" spans="2:50" ht="12.75" customHeight="1">
      <c r="B47" s="81">
        <f>'Brondata_6.1'!A41</f>
        <v>40</v>
      </c>
      <c r="C47" s="82" t="str">
        <f>'Brondata_6.1'!B41</f>
        <v>Zweden</v>
      </c>
      <c r="D47" s="59"/>
      <c r="E47" s="59"/>
      <c r="F47" s="59"/>
      <c r="G47" s="60"/>
      <c r="I47" s="100"/>
      <c r="J47" s="101"/>
      <c r="K47" s="102"/>
      <c r="L47" s="102"/>
      <c r="M47" s="102"/>
      <c r="N47" s="102"/>
      <c r="P47" s="64"/>
      <c r="Q47" s="64"/>
      <c r="R47" s="64"/>
      <c r="S47" s="64"/>
      <c r="T47" s="64"/>
      <c r="U47" s="64"/>
      <c r="V47" s="64"/>
      <c r="W47" s="64"/>
      <c r="X47" s="64"/>
      <c r="Y47" s="64"/>
      <c r="Z47" s="64"/>
      <c r="AB47" s="57"/>
      <c r="AC47" s="57"/>
      <c r="AD47" s="57"/>
      <c r="AE47" s="57"/>
      <c r="AF47" s="57"/>
      <c r="AG47" s="57"/>
      <c r="AH47" s="57"/>
      <c r="AI47" s="57"/>
      <c r="AJ47" s="57"/>
      <c r="AK47" s="57"/>
      <c r="AL47" s="73" t="str">
        <f>DGET('Brondata_6.2'!$A$3:$O$36,'Brondata_6.2'!$B$3,$M$13:$M$14)</f>
        <v>Duitsland</v>
      </c>
      <c r="AM47" s="74"/>
      <c r="AN47" s="74"/>
      <c r="AO47" s="74"/>
      <c r="AP47" s="74"/>
      <c r="AQ47" s="74"/>
      <c r="AR47" s="74"/>
      <c r="AS47" s="74"/>
      <c r="AT47" s="74"/>
      <c r="AU47" s="74"/>
      <c r="AV47" s="74"/>
      <c r="AW47" s="75"/>
      <c r="AX47" s="57"/>
    </row>
    <row r="48" spans="2:50" ht="12.75" customHeight="1">
      <c r="B48" s="103"/>
      <c r="C48" s="104"/>
      <c r="D48" s="105"/>
      <c r="E48" s="105"/>
      <c r="F48" s="105"/>
      <c r="G48" s="106"/>
      <c r="I48" s="100"/>
      <c r="J48" s="101"/>
      <c r="K48" s="102"/>
      <c r="L48" s="102"/>
      <c r="M48" s="102"/>
      <c r="N48" s="102"/>
      <c r="P48" s="64"/>
      <c r="Q48" s="64"/>
      <c r="R48" s="64"/>
      <c r="S48" s="64"/>
      <c r="T48" s="64"/>
      <c r="U48" s="64"/>
      <c r="V48" s="64"/>
      <c r="W48" s="64"/>
      <c r="X48" s="64"/>
      <c r="Y48" s="64"/>
      <c r="Z48" s="64"/>
      <c r="AB48" s="57"/>
      <c r="AC48" s="57"/>
      <c r="AD48" s="57"/>
      <c r="AE48" s="57"/>
      <c r="AF48" s="57"/>
      <c r="AG48" s="57"/>
      <c r="AH48" s="57"/>
      <c r="AI48" s="57"/>
      <c r="AJ48" s="57"/>
      <c r="AK48" s="57"/>
      <c r="AL48" s="76"/>
      <c r="AM48" s="74"/>
      <c r="AN48" s="74"/>
      <c r="AO48" s="74"/>
      <c r="AP48" s="74"/>
      <c r="AQ48" s="74"/>
      <c r="AR48" s="74"/>
      <c r="AS48" s="74"/>
      <c r="AT48" s="74"/>
      <c r="AU48" s="74"/>
      <c r="AV48" s="74"/>
      <c r="AW48" s="75"/>
      <c r="AX48" s="57"/>
    </row>
    <row r="49" spans="9:50" ht="12.75" customHeight="1">
      <c r="I49" s="100"/>
      <c r="J49" s="101"/>
      <c r="K49" s="102"/>
      <c r="L49" s="102"/>
      <c r="M49" s="102"/>
      <c r="N49" s="102"/>
      <c r="P49" s="64"/>
      <c r="Q49" s="64"/>
      <c r="R49" s="64"/>
      <c r="S49" s="64"/>
      <c r="T49" s="64"/>
      <c r="U49" s="64"/>
      <c r="V49" s="64"/>
      <c r="W49" s="64"/>
      <c r="X49" s="64"/>
      <c r="Y49" s="64"/>
      <c r="Z49" s="64"/>
      <c r="AB49" s="57"/>
      <c r="AC49" s="57"/>
      <c r="AD49" s="57"/>
      <c r="AE49" s="57"/>
      <c r="AF49" s="57"/>
      <c r="AG49" s="57"/>
      <c r="AH49" s="57"/>
      <c r="AI49" s="57"/>
      <c r="AJ49" s="57"/>
      <c r="AK49" s="57"/>
      <c r="AL49" s="79" t="s">
        <v>99</v>
      </c>
      <c r="AM49" s="74"/>
      <c r="AN49" s="74"/>
      <c r="AO49" s="74"/>
      <c r="AP49" s="80" t="s">
        <v>100</v>
      </c>
      <c r="AQ49" s="74"/>
      <c r="AR49" s="74"/>
      <c r="AS49" s="74"/>
      <c r="AT49" s="74"/>
      <c r="AU49" s="74"/>
      <c r="AV49" s="74"/>
      <c r="AW49" s="75"/>
      <c r="AX49" s="57"/>
    </row>
    <row r="50" spans="9:50" ht="12.75" customHeight="1">
      <c r="I50" s="100"/>
      <c r="J50" s="101"/>
      <c r="K50" s="102"/>
      <c r="L50" s="102"/>
      <c r="M50" s="102"/>
      <c r="N50" s="102"/>
      <c r="P50" s="64"/>
      <c r="Q50" s="64"/>
      <c r="R50" s="64"/>
      <c r="S50" s="64"/>
      <c r="T50" s="64"/>
      <c r="U50" s="64"/>
      <c r="V50" s="64"/>
      <c r="W50" s="64"/>
      <c r="X50" s="64"/>
      <c r="Y50" s="64"/>
      <c r="Z50" s="64"/>
      <c r="AB50" s="57"/>
      <c r="AC50" s="57"/>
      <c r="AD50" s="57"/>
      <c r="AE50" s="57"/>
      <c r="AF50" s="57"/>
      <c r="AG50" s="57"/>
      <c r="AH50" s="57"/>
      <c r="AI50" s="57"/>
      <c r="AJ50" s="57"/>
      <c r="AK50" s="57"/>
      <c r="AL50" s="76"/>
      <c r="AM50" s="74"/>
      <c r="AN50" s="74"/>
      <c r="AO50" s="74"/>
      <c r="AP50" s="74"/>
      <c r="AQ50" s="74"/>
      <c r="AR50" s="74"/>
      <c r="AS50" s="74"/>
      <c r="AT50" s="74"/>
      <c r="AU50" s="74"/>
      <c r="AV50" s="74"/>
      <c r="AW50" s="75"/>
      <c r="AX50" s="57"/>
    </row>
    <row r="51" spans="9:50" ht="12.75" customHeight="1">
      <c r="I51" s="100"/>
      <c r="J51" s="101"/>
      <c r="K51" s="102"/>
      <c r="L51" s="102"/>
      <c r="M51" s="102"/>
      <c r="N51" s="102"/>
      <c r="P51" s="64"/>
      <c r="Q51" s="64"/>
      <c r="R51" s="64"/>
      <c r="S51" s="64"/>
      <c r="T51" s="64"/>
      <c r="U51" s="64"/>
      <c r="V51" s="64"/>
      <c r="W51" s="64"/>
      <c r="X51" s="64"/>
      <c r="Y51" s="64"/>
      <c r="Z51" s="64"/>
      <c r="AB51" s="57"/>
      <c r="AC51" s="57"/>
      <c r="AD51" s="57"/>
      <c r="AE51" s="57"/>
      <c r="AF51" s="57"/>
      <c r="AG51" s="57"/>
      <c r="AH51" s="57"/>
      <c r="AI51" s="57"/>
      <c r="AJ51" s="57"/>
      <c r="AK51" s="57"/>
      <c r="AL51" s="76"/>
      <c r="AM51" s="74"/>
      <c r="AN51" s="74"/>
      <c r="AO51" s="74"/>
      <c r="AP51" s="74"/>
      <c r="AQ51" s="74"/>
      <c r="AR51" s="74"/>
      <c r="AS51" s="74"/>
      <c r="AT51" s="74"/>
      <c r="AU51" s="74"/>
      <c r="AV51" s="74"/>
      <c r="AW51" s="75"/>
      <c r="AX51" s="57"/>
    </row>
    <row r="52" spans="16:50" ht="12.75" customHeight="1">
      <c r="P52" s="64"/>
      <c r="Q52" s="64"/>
      <c r="R52" s="64"/>
      <c r="S52" s="64"/>
      <c r="T52" s="64"/>
      <c r="U52" s="64"/>
      <c r="V52" s="64"/>
      <c r="W52" s="64"/>
      <c r="X52" s="64"/>
      <c r="Y52" s="64"/>
      <c r="Z52" s="64"/>
      <c r="AB52" s="57"/>
      <c r="AC52" s="57"/>
      <c r="AD52" s="57"/>
      <c r="AE52" s="57"/>
      <c r="AF52" s="57"/>
      <c r="AG52" s="57"/>
      <c r="AH52" s="57"/>
      <c r="AI52" s="57"/>
      <c r="AJ52" s="57"/>
      <c r="AK52" s="57"/>
      <c r="AL52" s="76"/>
      <c r="AM52" s="74"/>
      <c r="AN52" s="74"/>
      <c r="AO52" s="74"/>
      <c r="AP52" s="74"/>
      <c r="AQ52" s="74"/>
      <c r="AR52" s="74"/>
      <c r="AS52" s="74"/>
      <c r="AT52" s="74"/>
      <c r="AU52" s="74"/>
      <c r="AV52" s="74"/>
      <c r="AW52" s="75"/>
      <c r="AX52" s="57"/>
    </row>
    <row r="53" spans="16:50" ht="12.75" customHeight="1">
      <c r="P53" s="64"/>
      <c r="Q53" s="64"/>
      <c r="R53" s="64"/>
      <c r="S53" s="64"/>
      <c r="T53" s="64"/>
      <c r="U53" s="64"/>
      <c r="V53" s="64"/>
      <c r="W53" s="64"/>
      <c r="X53" s="64"/>
      <c r="Y53" s="64"/>
      <c r="Z53" s="64"/>
      <c r="AB53" s="57"/>
      <c r="AC53" s="57"/>
      <c r="AD53" s="57"/>
      <c r="AE53" s="57"/>
      <c r="AF53" s="57"/>
      <c r="AG53" s="57"/>
      <c r="AH53" s="57"/>
      <c r="AI53" s="57"/>
      <c r="AJ53" s="57"/>
      <c r="AK53" s="57"/>
      <c r="AL53" s="76"/>
      <c r="AM53" s="74"/>
      <c r="AN53" s="74"/>
      <c r="AO53" s="74"/>
      <c r="AP53" s="74"/>
      <c r="AQ53" s="74"/>
      <c r="AR53" s="74"/>
      <c r="AS53" s="74"/>
      <c r="AT53" s="74"/>
      <c r="AU53" s="74"/>
      <c r="AV53" s="74"/>
      <c r="AW53" s="75"/>
      <c r="AX53" s="57"/>
    </row>
    <row r="54" spans="16:50" ht="27.75" customHeight="1">
      <c r="P54" s="64"/>
      <c r="Q54" s="163" t="s">
        <v>107</v>
      </c>
      <c r="R54" s="170"/>
      <c r="S54" s="170"/>
      <c r="T54" s="170"/>
      <c r="U54" s="170"/>
      <c r="V54" s="170"/>
      <c r="W54" s="170"/>
      <c r="X54" s="170"/>
      <c r="Y54" s="64"/>
      <c r="Z54" s="64"/>
      <c r="AB54" s="57"/>
      <c r="AC54" s="158" t="s">
        <v>109</v>
      </c>
      <c r="AD54" s="162"/>
      <c r="AE54" s="162"/>
      <c r="AF54" s="162"/>
      <c r="AG54" s="162"/>
      <c r="AH54" s="162"/>
      <c r="AI54" s="162"/>
      <c r="AJ54" s="162"/>
      <c r="AK54" s="57"/>
      <c r="AL54" s="76"/>
      <c r="AM54" s="74"/>
      <c r="AN54" s="74"/>
      <c r="AO54" s="74"/>
      <c r="AP54" s="74"/>
      <c r="AQ54" s="74"/>
      <c r="AR54" s="74"/>
      <c r="AS54" s="74"/>
      <c r="AT54" s="74"/>
      <c r="AU54" s="74"/>
      <c r="AV54" s="74"/>
      <c r="AW54" s="75"/>
      <c r="AX54" s="57"/>
    </row>
    <row r="55" spans="16:50" ht="15">
      <c r="P55" s="64"/>
      <c r="Q55" s="107"/>
      <c r="R55" s="108">
        <v>2011</v>
      </c>
      <c r="S55" s="109"/>
      <c r="T55" s="109"/>
      <c r="U55" s="110"/>
      <c r="V55" s="108">
        <v>2012</v>
      </c>
      <c r="W55" s="109"/>
      <c r="X55" s="111"/>
      <c r="Y55" s="64"/>
      <c r="Z55" s="64"/>
      <c r="AB55" s="57"/>
      <c r="AC55" s="112"/>
      <c r="AD55" s="113">
        <v>2011</v>
      </c>
      <c r="AE55" s="114"/>
      <c r="AF55" s="114"/>
      <c r="AG55" s="68"/>
      <c r="AH55" s="113">
        <v>2012</v>
      </c>
      <c r="AI55" s="114"/>
      <c r="AJ55" s="115"/>
      <c r="AK55" s="57"/>
      <c r="AL55" s="76"/>
      <c r="AM55" s="74"/>
      <c r="AN55" s="74"/>
      <c r="AO55" s="74"/>
      <c r="AP55" s="74"/>
      <c r="AQ55" s="74"/>
      <c r="AR55" s="74"/>
      <c r="AS55" s="74"/>
      <c r="AT55" s="74"/>
      <c r="AU55" s="74"/>
      <c r="AV55" s="74"/>
      <c r="AW55" s="75"/>
      <c r="AX55" s="57"/>
    </row>
    <row r="56" spans="16:50" ht="15">
      <c r="P56" s="64"/>
      <c r="Q56" s="116"/>
      <c r="R56" s="117"/>
      <c r="S56" s="117"/>
      <c r="T56" s="117"/>
      <c r="U56" s="117"/>
      <c r="V56" s="117"/>
      <c r="W56" s="117"/>
      <c r="X56" s="118"/>
      <c r="Y56" s="64"/>
      <c r="Z56" s="64"/>
      <c r="AB56" s="57"/>
      <c r="AC56" s="76"/>
      <c r="AD56" s="74"/>
      <c r="AE56" s="74"/>
      <c r="AF56" s="74"/>
      <c r="AG56" s="74"/>
      <c r="AH56" s="74"/>
      <c r="AI56" s="74"/>
      <c r="AJ56" s="75"/>
      <c r="AK56" s="57"/>
      <c r="AL56" s="76"/>
      <c r="AM56" s="74"/>
      <c r="AN56" s="74"/>
      <c r="AO56" s="74"/>
      <c r="AP56" s="74"/>
      <c r="AQ56" s="74"/>
      <c r="AR56" s="74"/>
      <c r="AS56" s="74"/>
      <c r="AT56" s="74"/>
      <c r="AU56" s="74"/>
      <c r="AV56" s="74"/>
      <c r="AW56" s="75"/>
      <c r="AX56" s="57"/>
    </row>
    <row r="57" spans="16:50" ht="15">
      <c r="P57" s="64"/>
      <c r="Q57" s="116"/>
      <c r="R57" s="119" t="s">
        <v>72</v>
      </c>
      <c r="S57" s="119" t="s">
        <v>73</v>
      </c>
      <c r="T57" s="119" t="s">
        <v>74</v>
      </c>
      <c r="U57" s="120"/>
      <c r="V57" s="119" t="s">
        <v>72</v>
      </c>
      <c r="W57" s="119" t="s">
        <v>73</v>
      </c>
      <c r="X57" s="121" t="s">
        <v>74</v>
      </c>
      <c r="Y57" s="64"/>
      <c r="Z57" s="64"/>
      <c r="AB57" s="57"/>
      <c r="AC57" s="76"/>
      <c r="AD57" s="122" t="s">
        <v>81</v>
      </c>
      <c r="AE57" s="122" t="s">
        <v>82</v>
      </c>
      <c r="AF57" s="122" t="s">
        <v>83</v>
      </c>
      <c r="AG57" s="123"/>
      <c r="AH57" s="122" t="s">
        <v>81</v>
      </c>
      <c r="AI57" s="122" t="s">
        <v>82</v>
      </c>
      <c r="AJ57" s="124" t="s">
        <v>83</v>
      </c>
      <c r="AK57" s="57"/>
      <c r="AL57" s="76"/>
      <c r="AM57" s="74"/>
      <c r="AN57" s="74"/>
      <c r="AO57" s="74"/>
      <c r="AP57" s="74"/>
      <c r="AQ57" s="74"/>
      <c r="AR57" s="74"/>
      <c r="AS57" s="74"/>
      <c r="AT57" s="74"/>
      <c r="AU57" s="74"/>
      <c r="AV57" s="74"/>
      <c r="AW57" s="75"/>
      <c r="AX57" s="57"/>
    </row>
    <row r="58" spans="16:50" ht="15">
      <c r="P58" s="64"/>
      <c r="Q58" s="116"/>
      <c r="R58" s="125" t="str">
        <f>DGET('Brondata_6.1'!$A$1:$P$41,'Brondata_6.1'!$B$1,$F$7:$F$8)</f>
        <v>België</v>
      </c>
      <c r="S58" s="125" t="str">
        <f>DGET('Brondata_6.1'!$A$1:$P$41,'Brondata_6.1'!$B$1,$F$10:$F$11)</f>
        <v>EU26</v>
      </c>
      <c r="T58" s="125" t="str">
        <f>DGET('Brondata_6.1'!$A$1:$P$41,'Brondata_6.1'!$B$1,$F$13:$F$14)</f>
        <v>Duitsland</v>
      </c>
      <c r="U58" s="126"/>
      <c r="V58" s="125" t="str">
        <f>DGET('Brondata_6.1'!$A$1:$P$41,'Brondata_6.1'!$B$1,$F$7:$F$8)</f>
        <v>België</v>
      </c>
      <c r="W58" s="125" t="str">
        <f>DGET('Brondata_6.1'!$A$1:$P$41,'Brondata_6.1'!$B$1,$F$10:$F$11)</f>
        <v>EU26</v>
      </c>
      <c r="X58" s="127" t="str">
        <f>DGET('Brondata_6.1'!$A$1:$P$41,'Brondata_6.1'!$B$1,$F$13:$F$14)</f>
        <v>Duitsland</v>
      </c>
      <c r="Y58" s="64"/>
      <c r="Z58" s="64"/>
      <c r="AB58" s="57"/>
      <c r="AC58" s="76"/>
      <c r="AD58" s="128" t="str">
        <f>DGET('Brondata_6.2'!$A$3:$O$36,'Brondata_6.2'!$B$3,$M$7:$M$8)</f>
        <v>België</v>
      </c>
      <c r="AE58" s="128" t="str">
        <f>DGET('Brondata_6.2'!$A$3:$O$36,'Brondata_6.2'!$B$3,$M$10:$M$11)</f>
        <v>EU26</v>
      </c>
      <c r="AF58" s="128" t="str">
        <f>DGET('Brondata_6.2'!$A$3:$O$36,'Brondata_6.2'!$B$3,$M$13:$M$14)</f>
        <v>Duitsland</v>
      </c>
      <c r="AG58" s="80"/>
      <c r="AH58" s="128" t="str">
        <f>DGET('Brondata_6.2'!$A$3:$O$36,'Brondata_6.2'!$B$3,$M$7:$M$8)</f>
        <v>België</v>
      </c>
      <c r="AI58" s="128" t="str">
        <f>DGET('Brondata_6.2'!$A$3:$O$36,'Brondata_6.2'!$B$3,$M$10:$M$11)</f>
        <v>EU26</v>
      </c>
      <c r="AJ58" s="129" t="str">
        <f>DGET('Brondata_6.2'!$A$3:$O$36,'Brondata_6.2'!$B$3,$M$13:$M$14)</f>
        <v>Duitsland</v>
      </c>
      <c r="AK58" s="57"/>
      <c r="AL58" s="76"/>
      <c r="AM58" s="74"/>
      <c r="AN58" s="74"/>
      <c r="AO58" s="74"/>
      <c r="AP58" s="74"/>
      <c r="AQ58" s="74"/>
      <c r="AR58" s="74"/>
      <c r="AS58" s="74"/>
      <c r="AT58" s="74"/>
      <c r="AU58" s="74"/>
      <c r="AV58" s="74"/>
      <c r="AW58" s="75"/>
      <c r="AX58" s="57"/>
    </row>
    <row r="59" spans="16:50" ht="15">
      <c r="P59" s="64"/>
      <c r="Q59" s="116"/>
      <c r="R59" s="117"/>
      <c r="S59" s="117"/>
      <c r="T59" s="117"/>
      <c r="U59" s="117"/>
      <c r="V59" s="117"/>
      <c r="W59" s="117"/>
      <c r="X59" s="118"/>
      <c r="Y59" s="64"/>
      <c r="Z59" s="64"/>
      <c r="AB59" s="57"/>
      <c r="AC59" s="76"/>
      <c r="AD59" s="74"/>
      <c r="AE59" s="74"/>
      <c r="AF59" s="74"/>
      <c r="AG59" s="74"/>
      <c r="AH59" s="74"/>
      <c r="AI59" s="74"/>
      <c r="AJ59" s="75"/>
      <c r="AK59" s="57"/>
      <c r="AL59" s="76"/>
      <c r="AM59" s="74"/>
      <c r="AN59" s="74"/>
      <c r="AO59" s="74"/>
      <c r="AP59" s="74"/>
      <c r="AQ59" s="74"/>
      <c r="AR59" s="74"/>
      <c r="AS59" s="74"/>
      <c r="AT59" s="74"/>
      <c r="AU59" s="74"/>
      <c r="AV59" s="74"/>
      <c r="AW59" s="75"/>
      <c r="AX59" s="57"/>
    </row>
    <row r="60" spans="16:50" ht="15">
      <c r="P60" s="64"/>
      <c r="Q60" s="116" t="s">
        <v>3</v>
      </c>
      <c r="R60" s="131">
        <f>DGET('Brondata_6.1'!$A$1:$P$41,'Brondata_6.1'!$C$1,$F$7:$F$8)</f>
        <v>290</v>
      </c>
      <c r="S60" s="131">
        <f>DGET('Brondata_6.1'!$A$1:$P$41,'Brondata_6.1'!$C$1,$F$10:$F$11)</f>
        <v>2930</v>
      </c>
      <c r="T60" s="131">
        <f>DGET('Brondata_6.1'!$A$1:$P$41,'Brondata_6.1'!$C$1,$F$13:$F$14)</f>
        <v>700</v>
      </c>
      <c r="U60" s="131"/>
      <c r="V60" s="131">
        <f>DGET('Brondata_6.1'!$A$1:$P$41,'Brondata_6.1'!$J$1,$F$7:$F$8)</f>
        <v>290</v>
      </c>
      <c r="W60" s="131">
        <f>DGET('Brondata_6.1'!$A$1:$P$41,'Brondata_6.1'!$J$1,$F$10:$F$11)</f>
        <v>3100</v>
      </c>
      <c r="X60" s="132">
        <f>DGET('Brondata_6.1'!$A$1:$P$41,'Brondata_6.1'!$J$1,$F$13:$F$14)</f>
        <v>680</v>
      </c>
      <c r="Y60" s="64"/>
      <c r="Z60" s="64"/>
      <c r="AB60" s="57"/>
      <c r="AC60" s="76" t="s">
        <v>3</v>
      </c>
      <c r="AD60" s="135">
        <f>DGET('Brondata_6.2'!$A$3:$O$36,'Brondata_6.2'!$C$3,$M$7:$M$8)</f>
        <v>360</v>
      </c>
      <c r="AE60" s="135">
        <f>DGET('Brondata_6.2'!$A$3:$O$36,'Brondata_6.2'!$C$3,$M$10:$M$11)</f>
        <v>1300</v>
      </c>
      <c r="AF60" s="135">
        <f>DGET('Brondata_6.2'!$A$3:$O$36,'Brondata_6.2'!$C$3,$M$13:$M$14)</f>
        <v>610</v>
      </c>
      <c r="AG60" s="136"/>
      <c r="AH60" s="135">
        <f>DGET('Brondata_6.2'!$A$42:$O$75,'Brondata_6.2'!$C$42,$M$7:$M$8)</f>
        <v>300</v>
      </c>
      <c r="AI60" s="135">
        <f>DGET('Brondata_6.2'!$A$42:$O$75,'Brondata_6.2'!$C$42,$M$10:$M$11)</f>
        <v>1200</v>
      </c>
      <c r="AJ60" s="137">
        <f>DGET('Brondata_6.2'!$A$42:$O$75,'Brondata_6.2'!$C$42,$M$13:$M$14)</f>
        <v>540</v>
      </c>
      <c r="AK60" s="57"/>
      <c r="AL60" s="76"/>
      <c r="AM60" s="74"/>
      <c r="AN60" s="74"/>
      <c r="AO60" s="74"/>
      <c r="AP60" s="74"/>
      <c r="AQ60" s="74"/>
      <c r="AR60" s="74"/>
      <c r="AS60" s="74"/>
      <c r="AT60" s="74"/>
      <c r="AU60" s="74"/>
      <c r="AV60" s="74"/>
      <c r="AW60" s="75"/>
      <c r="AX60" s="57"/>
    </row>
    <row r="61" spans="16:50" ht="15">
      <c r="P61" s="64"/>
      <c r="Q61" s="116"/>
      <c r="R61" s="131"/>
      <c r="S61" s="131"/>
      <c r="T61" s="131"/>
      <c r="U61" s="131"/>
      <c r="V61" s="131"/>
      <c r="W61" s="131"/>
      <c r="X61" s="132"/>
      <c r="Y61" s="64"/>
      <c r="Z61" s="64"/>
      <c r="AB61" s="57"/>
      <c r="AC61" s="76"/>
      <c r="AD61" s="136"/>
      <c r="AE61" s="136"/>
      <c r="AF61" s="136"/>
      <c r="AG61" s="136"/>
      <c r="AH61" s="136"/>
      <c r="AI61" s="136"/>
      <c r="AJ61" s="138"/>
      <c r="AK61" s="57"/>
      <c r="AL61" s="76"/>
      <c r="AM61" s="74"/>
      <c r="AN61" s="74"/>
      <c r="AO61" s="74"/>
      <c r="AP61" s="74"/>
      <c r="AQ61" s="74"/>
      <c r="AR61" s="74"/>
      <c r="AS61" s="74"/>
      <c r="AT61" s="74"/>
      <c r="AU61" s="74"/>
      <c r="AV61" s="74"/>
      <c r="AW61" s="75"/>
      <c r="AX61" s="57"/>
    </row>
    <row r="62" spans="16:50" ht="15">
      <c r="P62" s="64"/>
      <c r="Q62" s="116" t="s">
        <v>36</v>
      </c>
      <c r="R62" s="131">
        <f>DGET('Brondata_6.1'!$A$1:$P$41,'Brondata_6.1'!$D$1,$F$7:$F$8)</f>
        <v>10</v>
      </c>
      <c r="S62" s="131">
        <f>DGET('Brondata_6.1'!$A$1:$P$41,'Brondata_6.1'!$D$1,$F$10:$F$11)</f>
        <v>150</v>
      </c>
      <c r="T62" s="131">
        <f>DGET('Brondata_6.1'!$A$1:$P$41,'Brondata_6.1'!$D$1,$F$13:$F$14)</f>
        <v>20</v>
      </c>
      <c r="U62" s="131"/>
      <c r="V62" s="131">
        <f>DGET('Brondata_6.1'!$A$1:$P$41,'Brondata_6.1'!$K$1,$F$7:$F$8)</f>
        <v>10</v>
      </c>
      <c r="W62" s="131">
        <f>DGET('Brondata_6.1'!$A$1:$P$41,'Brondata_6.1'!$K$1,$F$10:$F$11)</f>
        <v>100</v>
      </c>
      <c r="X62" s="132">
        <f>DGET('Brondata_6.1'!$A$1:$P$41,'Brondata_6.1'!$K$1,$F$13:$F$14)</f>
        <v>20</v>
      </c>
      <c r="Y62" s="64"/>
      <c r="Z62" s="64"/>
      <c r="AB62" s="57"/>
      <c r="AC62" s="76" t="s">
        <v>85</v>
      </c>
      <c r="AD62" s="139"/>
      <c r="AE62" s="139"/>
      <c r="AF62" s="139"/>
      <c r="AG62" s="136"/>
      <c r="AH62" s="139"/>
      <c r="AI62" s="139"/>
      <c r="AJ62" s="140"/>
      <c r="AK62" s="57"/>
      <c r="AL62" s="76"/>
      <c r="AM62" s="74"/>
      <c r="AN62" s="74"/>
      <c r="AO62" s="74"/>
      <c r="AP62" s="74"/>
      <c r="AQ62" s="74"/>
      <c r="AR62" s="74"/>
      <c r="AS62" s="74"/>
      <c r="AT62" s="74"/>
      <c r="AU62" s="74"/>
      <c r="AV62" s="74"/>
      <c r="AW62" s="75"/>
      <c r="AX62" s="57"/>
    </row>
    <row r="63" spans="16:50" ht="15">
      <c r="P63" s="64"/>
      <c r="Q63" s="116" t="s">
        <v>75</v>
      </c>
      <c r="R63" s="131"/>
      <c r="S63" s="131"/>
      <c r="T63" s="131"/>
      <c r="U63" s="131"/>
      <c r="V63" s="131"/>
      <c r="W63" s="131"/>
      <c r="X63" s="132"/>
      <c r="Y63" s="64"/>
      <c r="Z63" s="64"/>
      <c r="AB63" s="57"/>
      <c r="AC63" s="76" t="s">
        <v>87</v>
      </c>
      <c r="AD63" s="135">
        <f>DGET('Brondata_6.2'!$A$3:$O$36,'Brondata_6.2'!$D$3,$M$7:$M$8)-DGET('Brondata_6.2'!$A$3:$O$36,'Brondata_6.2'!$E$3,$M$7:$M$8)</f>
        <v>10</v>
      </c>
      <c r="AE63" s="135">
        <f>DGET('Brondata_6.2'!$A$3:$O$36,'Brondata_6.2'!$D$3,$M$10:$M$11)-DGET('Brondata_6.2'!$A$3:$O$36,'Brondata_6.2'!$E$3,$M$10:$M$11)</f>
        <v>50</v>
      </c>
      <c r="AF63" s="135">
        <f>DGET('Brondata_6.2'!$A$3:$O$36,'Brondata_6.2'!$D$3,$M$13:$M$14)-DGET('Brondata_6.2'!$A$3:$O$36,'Brondata_6.2'!$E$3,$M$13:$M$14)</f>
        <v>30</v>
      </c>
      <c r="AG63" s="136"/>
      <c r="AH63" s="135">
        <f>DGET('Brondata_6.2'!$A$42:$O$75,'Brondata_6.2'!$D$42,$M$7:$M$8)-DGET('Brondata_6.2'!$A$42:$O$75,'Brondata_6.2'!$E$42,$M$7:$M$8)</f>
        <v>10</v>
      </c>
      <c r="AI63" s="135">
        <f>DGET('Brondata_6.2'!$A$42:$O$75,'Brondata_6.2'!$D$42,$M$10:$M$11)-DGET('Brondata_6.2'!$A$42:$O$75,'Brondata_6.2'!$E$42,$M$10:$M$11)</f>
        <v>30</v>
      </c>
      <c r="AJ63" s="137">
        <f>DGET('Brondata_6.2'!$A$42:$O$75,'Brondata_6.2'!$D$42,$M$13:$M$14)-DGET('Brondata_6.2'!$A$42:$O$75,'Brondata_6.2'!$E$42,$M$13:$M$14)</f>
        <v>20</v>
      </c>
      <c r="AK63" s="57"/>
      <c r="AL63" s="76"/>
      <c r="AM63" s="74"/>
      <c r="AN63" s="74"/>
      <c r="AO63" s="74"/>
      <c r="AP63" s="74"/>
      <c r="AQ63" s="74"/>
      <c r="AR63" s="74"/>
      <c r="AS63" s="74"/>
      <c r="AT63" s="74"/>
      <c r="AU63" s="74"/>
      <c r="AV63" s="74"/>
      <c r="AW63" s="75"/>
      <c r="AX63" s="57"/>
    </row>
    <row r="64" spans="16:50" ht="15">
      <c r="P64" s="64"/>
      <c r="Q64" s="116" t="s">
        <v>76</v>
      </c>
      <c r="R64" s="131">
        <f>DGET('Brondata_6.1'!$A$1:$P$41,'Brondata_6.1'!$E$1,$F$7:$F$8)-DGET('Brondata_6.1'!$A$1:$P$41,'Brondata_6.1'!$F$1,$F$7:$F$8)</f>
        <v>10</v>
      </c>
      <c r="S64" s="131">
        <f>DGET('Brondata_6.1'!$A$1:$P$41,'Brondata_6.1'!$E$1,$F$10:$F$11)-DGET('Brondata_6.1'!$A$1:$P$41,'Brondata_6.1'!$F$1,$F$10:$F$11)</f>
        <v>60</v>
      </c>
      <c r="T64" s="131">
        <f>DGET('Brondata_6.1'!$A$1:$P$41,'Brondata_6.1'!$E$1,$F$13:$F$14)-DGET('Brondata_6.1'!$A$1:$P$41,'Brondata_6.1'!$F$1,$F$13:$F$14)</f>
        <v>20</v>
      </c>
      <c r="U64" s="131"/>
      <c r="V64" s="131">
        <f>DGET('Brondata_6.1'!$A$1:$P$41,'Brondata_6.1'!$L$1,$F$7:$F$8)-DGET('Brondata_6.1'!$A$1:$P$41,'Brondata_6.1'!$M$1,$F$7:$F$8)</f>
        <v>10</v>
      </c>
      <c r="W64" s="131">
        <f>DGET('Brondata_6.1'!$A$1:$P$41,'Brondata_6.1'!$L$1,$F$10:$F$11)-DGET('Brondata_6.1'!$A$1:$P$41,'Brondata_6.1'!$M$1,$F$10:$F$11)</f>
        <v>40</v>
      </c>
      <c r="X64" s="132">
        <f>DGET('Brondata_6.1'!$A$1:$P$41,'Brondata_6.1'!$L$1,$F$13:$F$14)-DGET('Brondata_6.1'!$A$1:$P$41,'Brondata_6.1'!$M$1,$F$13:$F$14)</f>
        <v>20</v>
      </c>
      <c r="Y64" s="64"/>
      <c r="Z64" s="64"/>
      <c r="AB64" s="57"/>
      <c r="AC64" s="76" t="s">
        <v>39</v>
      </c>
      <c r="AD64" s="135">
        <f>DGET('Brondata_6.2'!$A$3:$O$36,'Brondata_6.2'!$E$3,$M$7:$M$8)</f>
        <v>0</v>
      </c>
      <c r="AE64" s="135">
        <f>DGET('Brondata_6.2'!$A$3:$O$36,'Brondata_6.2'!$E$3,$M$10:$M$11)</f>
        <v>100</v>
      </c>
      <c r="AF64" s="135">
        <f>DGET('Brondata_6.2'!$A$3:$O$36,'Brondata_6.2'!$E$3,$M$13:$M$14)</f>
        <v>10</v>
      </c>
      <c r="AG64" s="136"/>
      <c r="AH64" s="135">
        <f>DGET('Brondata_6.2'!$A$42:$O$75,'Brondata_6.2'!$E$42,$M$7:$M$8)</f>
        <v>0</v>
      </c>
      <c r="AI64" s="135">
        <f>DGET('Brondata_6.2'!$A$42:$O$75,'Brondata_6.2'!$E$42,$M$10:$M$11)</f>
        <v>70</v>
      </c>
      <c r="AJ64" s="137">
        <f>DGET('Brondata_6.2'!$A$42:$O$75,'Brondata_6.2'!$E$42,$M$13:$M$14)</f>
        <v>10</v>
      </c>
      <c r="AK64" s="57"/>
      <c r="AL64" s="76"/>
      <c r="AM64" s="74"/>
      <c r="AN64" s="74"/>
      <c r="AO64" s="74"/>
      <c r="AP64" s="74"/>
      <c r="AQ64" s="74"/>
      <c r="AR64" s="74"/>
      <c r="AS64" s="74"/>
      <c r="AT64" s="74"/>
      <c r="AU64" s="74"/>
      <c r="AV64" s="74"/>
      <c r="AW64" s="75"/>
      <c r="AX64" s="57"/>
    </row>
    <row r="65" spans="16:50" ht="15">
      <c r="P65" s="64"/>
      <c r="Q65" s="116" t="s">
        <v>77</v>
      </c>
      <c r="R65" s="131">
        <f>DGET('Brondata_6.1'!$A$1:$P$41,'Brondata_6.1'!$F$1,$F$7:$F$8)</f>
        <v>0</v>
      </c>
      <c r="S65" s="131">
        <f>DGET('Brondata_6.1'!$A$1:$P$41,'Brondata_6.1'!$F$1,$F$10:$F$11)</f>
        <v>90</v>
      </c>
      <c r="T65" s="131">
        <f>DGET('Brondata_6.1'!$A$1:$P$41,'Brondata_6.1'!$F$1,$F$13:$F$14)</f>
        <v>0</v>
      </c>
      <c r="U65" s="131"/>
      <c r="V65" s="131">
        <f>DGET('Brondata_6.1'!$A$1:$P$41,'Brondata_6.1'!$M$1,$F$7:$F$8)</f>
        <v>0</v>
      </c>
      <c r="W65" s="131">
        <f>DGET('Brondata_6.1'!$A$1:$P$41,'Brondata_6.1'!$M$1,$F$10:$F$11)</f>
        <v>60</v>
      </c>
      <c r="X65" s="132">
        <f>DGET('Brondata_6.1'!$A$1:$P$41,'Brondata_6.1'!$M$1,$F$13:$F$14)</f>
        <v>0</v>
      </c>
      <c r="Y65" s="64"/>
      <c r="Z65" s="64"/>
      <c r="AB65" s="57"/>
      <c r="AC65" s="76" t="s">
        <v>88</v>
      </c>
      <c r="AD65" s="135">
        <f>DGET('Brondata_6.2'!$A$3:$O$36,'Brondata_6.2'!$F$3,$M$7:$M$8)</f>
        <v>10</v>
      </c>
      <c r="AE65" s="135">
        <f>DGET('Brondata_6.2'!$A$3:$O$36,'Brondata_6.2'!$F$3,$M$10:$M$11)</f>
        <v>10</v>
      </c>
      <c r="AF65" s="135">
        <f>DGET('Brondata_6.2'!$A$3:$O$36,'Brondata_6.2'!$F$3,$M$13:$M$14)</f>
        <v>0</v>
      </c>
      <c r="AG65" s="136"/>
      <c r="AH65" s="135">
        <f>DGET('Brondata_6.2'!$A$42:$O$75,'Brondata_6.2'!$F$42,$M$7:$M$8)</f>
        <v>10</v>
      </c>
      <c r="AI65" s="135">
        <f>DGET('Brondata_6.2'!$A$42:$O$75,'Brondata_6.2'!$F$42,$M$10:$M$11)</f>
        <v>10</v>
      </c>
      <c r="AJ65" s="137">
        <f>DGET('Brondata_6.2'!$A$42:$O$75,'Brondata_6.2'!$F$42,$M$13:$M$14)</f>
        <v>0</v>
      </c>
      <c r="AK65" s="57"/>
      <c r="AL65" s="92"/>
      <c r="AM65" s="93"/>
      <c r="AN65" s="93"/>
      <c r="AO65" s="93"/>
      <c r="AP65" s="93"/>
      <c r="AQ65" s="93"/>
      <c r="AR65" s="93"/>
      <c r="AS65" s="93"/>
      <c r="AT65" s="93"/>
      <c r="AU65" s="93"/>
      <c r="AV65" s="93"/>
      <c r="AW65" s="94"/>
      <c r="AX65" s="57"/>
    </row>
    <row r="66" spans="16:50" ht="15">
      <c r="P66" s="64"/>
      <c r="Q66" s="116" t="s">
        <v>86</v>
      </c>
      <c r="R66" s="131">
        <f>DGET('Brondata_6.1'!$A$1:$P$41,'Brondata_6.1'!$G$1,$F$7:$F$8)</f>
        <v>0</v>
      </c>
      <c r="S66" s="131">
        <f>DGET('Brondata_6.1'!$A$1:$P$41,'Brondata_6.1'!$G$1,$F$10:$F$11)</f>
        <v>0</v>
      </c>
      <c r="T66" s="131">
        <f>DGET('Brondata_6.1'!$A$1:$P$41,'Brondata_6.1'!$G$1,$F$13:$F$14)</f>
        <v>0</v>
      </c>
      <c r="U66" s="131"/>
      <c r="V66" s="131">
        <f>DGET('Brondata_6.1'!$A$1:$P$41,'Brondata_6.1'!$N$1,$F$7:$F$8)</f>
        <v>0</v>
      </c>
      <c r="W66" s="131">
        <f>DGET('Brondata_6.1'!$A$1:$P$41,'Brondata_6.1'!$N$1,$F$10:$F$11)</f>
        <v>0</v>
      </c>
      <c r="X66" s="132">
        <f>DGET('Brondata_6.1'!$A$1:$P$41,'Brondata_6.1'!$N$1,$F$13:$F$14)</f>
        <v>0</v>
      </c>
      <c r="Y66" s="64"/>
      <c r="Z66" s="64"/>
      <c r="AB66" s="57"/>
      <c r="AC66" s="76" t="s">
        <v>89</v>
      </c>
      <c r="AD66" s="135">
        <f>DGET('Brondata_6.2'!$A$3:$O$36,'Brondata_6.2'!$G$3,$M$7:$M$8)</f>
        <v>170</v>
      </c>
      <c r="AE66" s="135">
        <f>DGET('Brondata_6.2'!$A$3:$O$36,'Brondata_6.2'!$G$3,$M$10:$M$11)</f>
        <v>350</v>
      </c>
      <c r="AF66" s="135">
        <f>DGET('Brondata_6.2'!$A$3:$O$36,'Brondata_6.2'!$G$3,$M$13:$M$14)</f>
        <v>180</v>
      </c>
      <c r="AG66" s="141"/>
      <c r="AH66" s="135">
        <f>DGET('Brondata_6.2'!$A$42:$O$75,'Brondata_6.2'!$G$42,$M$7:$M$8)</f>
        <v>140</v>
      </c>
      <c r="AI66" s="135">
        <f>DGET('Brondata_6.2'!$A$42:$O$75,'Brondata_6.2'!$G$42,$M$10:$M$11)</f>
        <v>320</v>
      </c>
      <c r="AJ66" s="137">
        <f>DGET('Brondata_6.2'!$A$42:$O$75,'Brondata_6.2'!$G$42,$M$13:$M$14)</f>
        <v>170</v>
      </c>
      <c r="AK66" s="57"/>
      <c r="AL66" s="57"/>
      <c r="AM66" s="57"/>
      <c r="AN66" s="57"/>
      <c r="AO66" s="57"/>
      <c r="AP66" s="57"/>
      <c r="AQ66" s="57"/>
      <c r="AR66" s="57"/>
      <c r="AS66" s="57"/>
      <c r="AT66" s="57"/>
      <c r="AU66" s="57"/>
      <c r="AV66" s="57"/>
      <c r="AW66" s="57"/>
      <c r="AX66" s="57"/>
    </row>
    <row r="67" spans="16:50" ht="17.25">
      <c r="P67" s="64"/>
      <c r="Q67" s="116" t="s">
        <v>223</v>
      </c>
      <c r="R67" s="131">
        <f>DGET('Brondata_6.1'!$A$1:$P$41,'Brondata_6.1'!$H$1,$F$7:$F$8)</f>
        <v>0</v>
      </c>
      <c r="S67" s="131">
        <f>DGET('Brondata_6.1'!$A$1:$P$41,'Brondata_6.1'!$H$1,$F$10:$F$11)</f>
        <v>0</v>
      </c>
      <c r="T67" s="131">
        <f>DGET('Brondata_6.1'!$A$1:$P$41,'Brondata_6.1'!$H$1,$F$13:$F$14)</f>
        <v>0</v>
      </c>
      <c r="U67" s="131"/>
      <c r="V67" s="131">
        <f>DGET('Brondata_6.1'!$A$1:$P$41,'Brondata_6.1'!$O$1,$F$7:$F$8)</f>
        <v>0</v>
      </c>
      <c r="W67" s="131">
        <f>DGET('Brondata_6.1'!$A$1:$P$41,'Brondata_6.1'!$O$1,$F$10:$F$11)</f>
        <v>0</v>
      </c>
      <c r="X67" s="132">
        <f>DGET('Brondata_6.1'!$A$1:$P$41,'Brondata_6.1'!$O$1,$F$13:$F$14)</f>
        <v>0</v>
      </c>
      <c r="Y67" s="64"/>
      <c r="Z67" s="64"/>
      <c r="AB67" s="57"/>
      <c r="AC67" s="76" t="s">
        <v>90</v>
      </c>
      <c r="AD67" s="135">
        <f>DGET('Brondata_6.2'!$A$3:$O$36,'Brondata_6.2'!$H$3,$M$7:$M$8)</f>
        <v>70</v>
      </c>
      <c r="AE67" s="135">
        <f>DGET('Brondata_6.2'!$A$3:$O$36,'Brondata_6.2'!$H$3,$M$10:$M$11)</f>
        <v>110</v>
      </c>
      <c r="AF67" s="135">
        <f>DGET('Brondata_6.2'!$A$3:$O$36,'Brondata_6.2'!$H$3,$M$13:$M$14)</f>
        <v>40</v>
      </c>
      <c r="AG67" s="136"/>
      <c r="AH67" s="135">
        <f>DGET('Brondata_6.2'!$A$42:$O$75,'Brondata_6.2'!$H$42,$M$7:$M$8)</f>
        <v>50</v>
      </c>
      <c r="AI67" s="135">
        <f>DGET('Brondata_6.2'!$A$42:$O$75,'Brondata_6.2'!$H$42,$M$10:$M$11)</f>
        <v>100</v>
      </c>
      <c r="AJ67" s="137">
        <f>DGET('Brondata_6.2'!$A$42:$O$75,'Brondata_6.2'!$H$42,$M$13:$M$14)</f>
        <v>40</v>
      </c>
      <c r="AK67" s="57"/>
      <c r="AL67" s="57"/>
      <c r="AM67" s="57"/>
      <c r="AN67" s="57"/>
      <c r="AO67" s="57"/>
      <c r="AP67" s="57"/>
      <c r="AQ67" s="57"/>
      <c r="AR67" s="57"/>
      <c r="AS67" s="57"/>
      <c r="AT67" s="57"/>
      <c r="AU67" s="57"/>
      <c r="AV67" s="57"/>
      <c r="AW67" s="57"/>
      <c r="AX67" s="57"/>
    </row>
    <row r="68" spans="16:50" ht="15">
      <c r="P68" s="64"/>
      <c r="Q68" s="116"/>
      <c r="R68" s="131"/>
      <c r="S68" s="131"/>
      <c r="T68" s="131"/>
      <c r="U68" s="131"/>
      <c r="V68" s="131"/>
      <c r="W68" s="131"/>
      <c r="X68" s="132"/>
      <c r="Y68" s="64"/>
      <c r="Z68" s="64"/>
      <c r="AB68" s="57"/>
      <c r="AC68" s="76" t="s">
        <v>91</v>
      </c>
      <c r="AD68" s="135">
        <f>DGET('Brondata_6.2'!$A$3:$O$36,'Brondata_6.2'!$I$3,$M$7:$M$8)</f>
        <v>100</v>
      </c>
      <c r="AE68" s="135">
        <f>DGET('Brondata_6.2'!$A$3:$O$36,'Brondata_6.2'!$I$3,$M$10:$M$11)</f>
        <v>680</v>
      </c>
      <c r="AF68" s="135">
        <f>DGET('Brondata_6.2'!$A$3:$O$36,'Brondata_6.2'!$I$3,$M$13:$M$14)</f>
        <v>350</v>
      </c>
      <c r="AG68" s="136"/>
      <c r="AH68" s="135">
        <f>DGET('Brondata_6.2'!$A$42:$O$75,'Brondata_6.2'!$I$42,$M$7:$M$8)</f>
        <v>90</v>
      </c>
      <c r="AI68" s="135">
        <f>DGET('Brondata_6.2'!$A$42:$O$75,'Brondata_6.2'!$I$42,$M$10:$M$11)</f>
        <v>680</v>
      </c>
      <c r="AJ68" s="137">
        <f>DGET('Brondata_6.2'!$A$42:$O$75,'Brondata_6.2'!$I$42,$M$13:$M$14)</f>
        <v>300</v>
      </c>
      <c r="AK68" s="57"/>
      <c r="AL68" s="57"/>
      <c r="AM68" s="57"/>
      <c r="AN68" s="57"/>
      <c r="AO68" s="57"/>
      <c r="AP68" s="57"/>
      <c r="AQ68" s="57"/>
      <c r="AR68" s="57"/>
      <c r="AS68" s="57"/>
      <c r="AT68" s="57"/>
      <c r="AU68" s="57"/>
      <c r="AV68" s="57"/>
      <c r="AW68" s="57"/>
      <c r="AX68" s="57"/>
    </row>
    <row r="69" spans="16:50" ht="15">
      <c r="P69" s="64"/>
      <c r="Q69" s="130" t="s">
        <v>49</v>
      </c>
      <c r="R69" s="133">
        <f>DGET('Brondata_6.1'!$A$1:$P$41,'Brondata_6.1'!$I$1,$F$7:$F$8)</f>
        <v>280</v>
      </c>
      <c r="S69" s="133">
        <f>DGET('Brondata_6.1'!$A$1:$P$41,'Brondata_6.1'!$I$1,$F$10:$F$11)</f>
        <v>2780</v>
      </c>
      <c r="T69" s="133">
        <f>DGET('Brondata_6.1'!$A$1:$P$41,'Brondata_6.1'!$I$1,$F$13:$F$14)</f>
        <v>670</v>
      </c>
      <c r="U69" s="133"/>
      <c r="V69" s="133">
        <f>DGET('Brondata_6.1'!$A$1:$P$41,'Brondata_6.1'!$P$1,$F$7:$F$8)</f>
        <v>280</v>
      </c>
      <c r="W69" s="133">
        <f>DGET('Brondata_6.1'!$A$1:$P$41,'Brondata_6.1'!$P$1,$F$10:$F$11)</f>
        <v>3010</v>
      </c>
      <c r="X69" s="134">
        <f>DGET('Brondata_6.1'!$A$1:$P$41,'Brondata_6.1'!$P$1,$F$13:$F$14)</f>
        <v>660</v>
      </c>
      <c r="Y69" s="64"/>
      <c r="Z69" s="64"/>
      <c r="AB69" s="57"/>
      <c r="AC69" s="68"/>
      <c r="AD69" s="68"/>
      <c r="AE69" s="68"/>
      <c r="AF69" s="68"/>
      <c r="AG69" s="68"/>
      <c r="AH69" s="68"/>
      <c r="AI69" s="68"/>
      <c r="AJ69" s="68"/>
      <c r="AK69" s="57"/>
      <c r="AL69" s="57"/>
      <c r="AM69" s="57"/>
      <c r="AN69" s="57"/>
      <c r="AO69" s="57"/>
      <c r="AP69" s="57"/>
      <c r="AQ69" s="57"/>
      <c r="AR69" s="57"/>
      <c r="AS69" s="57"/>
      <c r="AT69" s="57"/>
      <c r="AU69" s="57"/>
      <c r="AV69" s="57"/>
      <c r="AW69" s="57"/>
      <c r="AX69" s="57"/>
    </row>
    <row r="70" spans="16:50" ht="33" customHeight="1">
      <c r="P70" s="64"/>
      <c r="Q70" s="64"/>
      <c r="R70" s="64"/>
      <c r="S70" s="64"/>
      <c r="T70" s="64"/>
      <c r="U70" s="64"/>
      <c r="V70" s="64"/>
      <c r="W70" s="64"/>
      <c r="X70" s="64"/>
      <c r="Y70" s="64"/>
      <c r="Z70" s="64"/>
      <c r="AB70" s="57"/>
      <c r="AC70" s="57"/>
      <c r="AD70" s="57"/>
      <c r="AE70" s="57"/>
      <c r="AF70" s="57"/>
      <c r="AG70" s="57"/>
      <c r="AH70" s="57"/>
      <c r="AI70" s="57"/>
      <c r="AJ70" s="57"/>
      <c r="AK70" s="57"/>
      <c r="AL70" s="156" t="s">
        <v>110</v>
      </c>
      <c r="AM70" s="157"/>
      <c r="AN70" s="157"/>
      <c r="AO70" s="157"/>
      <c r="AP70" s="157"/>
      <c r="AQ70" s="157"/>
      <c r="AR70" s="157"/>
      <c r="AS70" s="157"/>
      <c r="AT70" s="157"/>
      <c r="AU70" s="57"/>
      <c r="AV70" s="57"/>
      <c r="AW70" s="57"/>
      <c r="AX70" s="57"/>
    </row>
    <row r="71" spans="28:50" ht="15">
      <c r="AB71" s="57"/>
      <c r="AC71" s="57"/>
      <c r="AD71" s="57"/>
      <c r="AE71" s="57"/>
      <c r="AF71" s="57"/>
      <c r="AG71" s="57"/>
      <c r="AH71" s="57"/>
      <c r="AI71" s="57"/>
      <c r="AJ71" s="57"/>
      <c r="AK71" s="57"/>
      <c r="AL71" s="112"/>
      <c r="AM71" s="68"/>
      <c r="AN71" s="113">
        <v>2011</v>
      </c>
      <c r="AO71" s="114"/>
      <c r="AP71" s="114"/>
      <c r="AQ71" s="68"/>
      <c r="AR71" s="113">
        <v>2012</v>
      </c>
      <c r="AS71" s="114"/>
      <c r="AT71" s="115"/>
      <c r="AU71" s="57"/>
      <c r="AV71" s="57"/>
      <c r="AW71" s="57"/>
      <c r="AX71" s="57"/>
    </row>
    <row r="72" spans="28:50" ht="15">
      <c r="AB72" s="57"/>
      <c r="AC72" s="57"/>
      <c r="AD72" s="57"/>
      <c r="AE72" s="57"/>
      <c r="AF72" s="57"/>
      <c r="AG72" s="57"/>
      <c r="AH72" s="57"/>
      <c r="AI72" s="57"/>
      <c r="AJ72" s="57"/>
      <c r="AK72" s="57"/>
      <c r="AL72" s="76"/>
      <c r="AM72" s="74"/>
      <c r="AN72" s="74"/>
      <c r="AO72" s="74"/>
      <c r="AP72" s="74"/>
      <c r="AQ72" s="74"/>
      <c r="AR72" s="74"/>
      <c r="AS72" s="74"/>
      <c r="AT72" s="75"/>
      <c r="AU72" s="57"/>
      <c r="AV72" s="57"/>
      <c r="AW72" s="57"/>
      <c r="AX72" s="57"/>
    </row>
    <row r="73" spans="28:50" ht="15">
      <c r="AB73" s="57"/>
      <c r="AC73" s="57"/>
      <c r="AD73" s="57"/>
      <c r="AE73" s="57"/>
      <c r="AF73" s="57"/>
      <c r="AG73" s="57"/>
      <c r="AH73" s="57"/>
      <c r="AI73" s="57"/>
      <c r="AJ73" s="57"/>
      <c r="AK73" s="57"/>
      <c r="AL73" s="76"/>
      <c r="AM73" s="74"/>
      <c r="AN73" s="122" t="s">
        <v>81</v>
      </c>
      <c r="AO73" s="122" t="s">
        <v>82</v>
      </c>
      <c r="AP73" s="122" t="s">
        <v>83</v>
      </c>
      <c r="AQ73" s="123"/>
      <c r="AR73" s="122" t="s">
        <v>81</v>
      </c>
      <c r="AS73" s="122" t="s">
        <v>82</v>
      </c>
      <c r="AT73" s="124" t="s">
        <v>83</v>
      </c>
      <c r="AU73" s="57"/>
      <c r="AV73" s="57"/>
      <c r="AW73" s="57"/>
      <c r="AX73" s="57"/>
    </row>
    <row r="74" spans="28:50" ht="15">
      <c r="AB74" s="57"/>
      <c r="AC74" s="57"/>
      <c r="AD74" s="57"/>
      <c r="AE74" s="57"/>
      <c r="AF74" s="57"/>
      <c r="AG74" s="57"/>
      <c r="AH74" s="57"/>
      <c r="AI74" s="57"/>
      <c r="AJ74" s="57"/>
      <c r="AK74" s="57"/>
      <c r="AL74" s="76"/>
      <c r="AM74" s="74"/>
      <c r="AN74" s="128" t="str">
        <f>DGET('Brondata_6.2'!$A$3:$O$36,'Brondata_6.2'!$B$3,$M$7:$M$8)</f>
        <v>België</v>
      </c>
      <c r="AO74" s="128" t="str">
        <f>DGET('Brondata_6.2'!$A$3:$O$36,'Brondata_6.2'!$B$3,$M$10:$M$11)</f>
        <v>EU26</v>
      </c>
      <c r="AP74" s="128" t="str">
        <f>DGET('Brondata_6.2'!$A$3:$O$36,'Brondata_6.2'!$B$3,$M$13:$M$14)</f>
        <v>Duitsland</v>
      </c>
      <c r="AQ74" s="80"/>
      <c r="AR74" s="128" t="str">
        <f>DGET('Brondata_6.2'!$A$3:$O$36,'Brondata_6.2'!$B$3,$M$7:$M$8)</f>
        <v>België</v>
      </c>
      <c r="AS74" s="128" t="str">
        <f>DGET('Brondata_6.2'!$A$3:$O$36,'Brondata_6.2'!$B$3,$M$10:$M$11)</f>
        <v>EU26</v>
      </c>
      <c r="AT74" s="129" t="str">
        <f>DGET('Brondata_6.2'!$A$3:$O$36,'Brondata_6.2'!$B$3,$M$13:$M$14)</f>
        <v>Duitsland</v>
      </c>
      <c r="AU74" s="57"/>
      <c r="AV74" s="57"/>
      <c r="AW74" s="57"/>
      <c r="AX74" s="57"/>
    </row>
    <row r="75" spans="28:50" ht="15">
      <c r="AB75" s="57"/>
      <c r="AC75" s="57"/>
      <c r="AD75" s="57"/>
      <c r="AE75" s="57"/>
      <c r="AF75" s="57"/>
      <c r="AG75" s="57"/>
      <c r="AH75" s="57"/>
      <c r="AI75" s="57"/>
      <c r="AJ75" s="57"/>
      <c r="AK75" s="57"/>
      <c r="AL75" s="76"/>
      <c r="AM75" s="74"/>
      <c r="AN75" s="74"/>
      <c r="AO75" s="74"/>
      <c r="AP75" s="74"/>
      <c r="AQ75" s="74"/>
      <c r="AR75" s="74"/>
      <c r="AS75" s="74"/>
      <c r="AT75" s="75"/>
      <c r="AU75" s="57"/>
      <c r="AV75" s="57"/>
      <c r="AW75" s="57"/>
      <c r="AX75" s="57"/>
    </row>
    <row r="76" spans="28:50" ht="15">
      <c r="AB76" s="57"/>
      <c r="AC76" s="57"/>
      <c r="AD76" s="57"/>
      <c r="AE76" s="57"/>
      <c r="AF76" s="57"/>
      <c r="AG76" s="57"/>
      <c r="AH76" s="57"/>
      <c r="AI76" s="57"/>
      <c r="AJ76" s="57"/>
      <c r="AK76" s="57"/>
      <c r="AL76" s="76" t="s">
        <v>92</v>
      </c>
      <c r="AM76" s="74"/>
      <c r="AN76" s="142">
        <f>DGET('Brondata_6.2'!$A$3:$O$36,'Brondata_6.2'!$I$3,$M$7:$M$8)</f>
        <v>100</v>
      </c>
      <c r="AO76" s="142">
        <f>DGET('Brondata_6.2'!$A$3:$O$36,'Brondata_6.2'!$I$3,$M$10:$M$11)</f>
        <v>680</v>
      </c>
      <c r="AP76" s="142">
        <f>DGET('Brondata_6.2'!$A$3:$O$36,'Brondata_6.2'!$I$3,$M$13:$M$14)</f>
        <v>350</v>
      </c>
      <c r="AQ76" s="143"/>
      <c r="AR76" s="142">
        <f>DGET('Brondata_6.2'!$A$42:$O$75,'Brondata_6.2'!$I$42,$M$7:$M$8)</f>
        <v>90</v>
      </c>
      <c r="AS76" s="142">
        <f>DGET('Brondata_6.2'!$A$42:$O$75,'Brondata_6.2'!$I$42,$M$10:$M$11)</f>
        <v>680</v>
      </c>
      <c r="AT76" s="144">
        <f>DGET('Brondata_6.2'!$A$42:$O$75,'Brondata_6.2'!$I$42,$M$13:$M$14)</f>
        <v>300</v>
      </c>
      <c r="AU76" s="57"/>
      <c r="AV76" s="57"/>
      <c r="AW76" s="57"/>
      <c r="AX76" s="57"/>
    </row>
    <row r="77" spans="28:50" ht="15">
      <c r="AB77" s="57"/>
      <c r="AC77" s="57"/>
      <c r="AD77" s="57"/>
      <c r="AE77" s="57"/>
      <c r="AF77" s="57"/>
      <c r="AG77" s="57"/>
      <c r="AH77" s="57"/>
      <c r="AI77" s="57"/>
      <c r="AJ77" s="57"/>
      <c r="AK77" s="57"/>
      <c r="AL77" s="76"/>
      <c r="AM77" s="74"/>
      <c r="AN77" s="143"/>
      <c r="AO77" s="143"/>
      <c r="AP77" s="143"/>
      <c r="AQ77" s="143"/>
      <c r="AR77" s="143"/>
      <c r="AS77" s="143"/>
      <c r="AT77" s="145"/>
      <c r="AU77" s="57"/>
      <c r="AV77" s="57"/>
      <c r="AW77" s="57"/>
      <c r="AX77" s="57"/>
    </row>
    <row r="78" spans="28:50" ht="15">
      <c r="AB78" s="57"/>
      <c r="AC78" s="57"/>
      <c r="AD78" s="57"/>
      <c r="AE78" s="57"/>
      <c r="AF78" s="57"/>
      <c r="AG78" s="57"/>
      <c r="AH78" s="57"/>
      <c r="AI78" s="57"/>
      <c r="AJ78" s="57"/>
      <c r="AK78" s="57"/>
      <c r="AL78" s="76" t="s">
        <v>41</v>
      </c>
      <c r="AM78" s="74"/>
      <c r="AN78" s="146"/>
      <c r="AO78" s="146"/>
      <c r="AP78" s="146"/>
      <c r="AQ78" s="143"/>
      <c r="AR78" s="146"/>
      <c r="AS78" s="146"/>
      <c r="AT78" s="147"/>
      <c r="AU78" s="57"/>
      <c r="AV78" s="57"/>
      <c r="AW78" s="57"/>
      <c r="AX78" s="57"/>
    </row>
    <row r="79" spans="28:50" ht="15">
      <c r="AB79" s="57"/>
      <c r="AC79" s="57"/>
      <c r="AD79" s="57"/>
      <c r="AE79" s="57"/>
      <c r="AF79" s="57"/>
      <c r="AG79" s="57"/>
      <c r="AH79" s="57"/>
      <c r="AI79" s="57"/>
      <c r="AJ79" s="57"/>
      <c r="AK79" s="57"/>
      <c r="AL79" s="76" t="s">
        <v>87</v>
      </c>
      <c r="AM79" s="74"/>
      <c r="AN79" s="142">
        <f>DGET('Brondata_6.2'!$A$3:$O$36,'Brondata_6.2'!$J$3,$M$7:$M$8)-AN80</f>
        <v>70</v>
      </c>
      <c r="AO79" s="142">
        <f>DGET('Brondata_6.2'!$A$3:$O$36,'Brondata_6.2'!$J$3,$M$10:$M$11)-AO80</f>
        <v>350</v>
      </c>
      <c r="AP79" s="142">
        <f>DGET('Brondata_6.2'!$A$3:$O$36,'Brondata_6.2'!$J$3,$M$13:$M$14)-AP80</f>
        <v>270</v>
      </c>
      <c r="AQ79" s="143"/>
      <c r="AR79" s="142">
        <f>DGET('Brondata_6.2'!$A$42:$O$75,'Brondata_6.2'!$J$42,Dashboard!$M$7:$M$8)-AR80</f>
        <v>60</v>
      </c>
      <c r="AS79" s="142">
        <f>DGET('Brondata_6.2'!$A$42:$O$75,'Brondata_6.2'!$J$42,Dashboard!$M$10:$M$11)-AS80</f>
        <v>290</v>
      </c>
      <c r="AT79" s="144">
        <f>DGET('Brondata_6.2'!$A$42:$O$75,'Brondata_6.2'!$J$42,Dashboard!$M$13:$M$14)-AT80</f>
        <v>220</v>
      </c>
      <c r="AU79" s="57"/>
      <c r="AV79" s="57"/>
      <c r="AW79" s="57"/>
      <c r="AX79" s="57"/>
    </row>
    <row r="80" spans="28:50" ht="15">
      <c r="AB80" s="57"/>
      <c r="AC80" s="57"/>
      <c r="AD80" s="57"/>
      <c r="AE80" s="57"/>
      <c r="AF80" s="57"/>
      <c r="AG80" s="57"/>
      <c r="AH80" s="57"/>
      <c r="AI80" s="57"/>
      <c r="AJ80" s="57"/>
      <c r="AK80" s="57"/>
      <c r="AL80" s="76" t="s">
        <v>39</v>
      </c>
      <c r="AM80" s="74"/>
      <c r="AN80" s="142">
        <f>DGET('Brondata_6.2'!$A$3:$O$36,'Brondata_6.2'!$K$3,$M$7:$M$8)</f>
        <v>0</v>
      </c>
      <c r="AO80" s="142">
        <f>DGET('Brondata_6.2'!$A$3:$O$36,'Brondata_6.2'!$K$3,$M$10:$M$11)</f>
        <v>210</v>
      </c>
      <c r="AP80" s="142">
        <f>DGET('Brondata_6.2'!$A$3:$O$36,'Brondata_6.2'!$K$3,$M$13:$M$14)</f>
        <v>20</v>
      </c>
      <c r="AQ80" s="143"/>
      <c r="AR80" s="142">
        <f>DGET('Brondata_6.2'!$A$42:$O$75,'Brondata_6.2'!$K$42,Dashboard!$M$7:$M$8)</f>
        <v>0</v>
      </c>
      <c r="AS80" s="142">
        <f>DGET('Brondata_6.2'!$A$42:$O$75,'Brondata_6.2'!$K$42,Dashboard!$M$10:$M$11)</f>
        <v>270</v>
      </c>
      <c r="AT80" s="144">
        <f>DGET('Brondata_6.2'!$A$42:$O$75,'Brondata_6.2'!$K$42,Dashboard!$M$13:$M$14)</f>
        <v>30</v>
      </c>
      <c r="AU80" s="57"/>
      <c r="AV80" s="57"/>
      <c r="AW80" s="57"/>
      <c r="AX80" s="57"/>
    </row>
    <row r="81" spans="28:50" ht="15">
      <c r="AB81" s="57"/>
      <c r="AC81" s="57"/>
      <c r="AD81" s="57"/>
      <c r="AE81" s="57"/>
      <c r="AF81" s="57"/>
      <c r="AG81" s="57"/>
      <c r="AH81" s="57"/>
      <c r="AI81" s="57"/>
      <c r="AJ81" s="57"/>
      <c r="AK81" s="57"/>
      <c r="AL81" s="76" t="s">
        <v>88</v>
      </c>
      <c r="AM81" s="74"/>
      <c r="AN81" s="142">
        <f>DGET('Brondata_6.2'!$A$3:$O$36,'Brondata_6.2'!$L$3,$M$7:$M$8)</f>
        <v>0</v>
      </c>
      <c r="AO81" s="142">
        <f>DGET('Brondata_6.2'!$A$3:$O$36,'Brondata_6.2'!$L$3,$M$10:$M$11)</f>
        <v>0</v>
      </c>
      <c r="AP81" s="142">
        <f>DGET('Brondata_6.2'!$A$3:$O$36,'Brondata_6.2'!$L$3,$M$13:$M$14)</f>
        <v>0</v>
      </c>
      <c r="AQ81" s="143"/>
      <c r="AR81" s="142">
        <f>DGET('Brondata_6.2'!$A$42:$O$75,'Brondata_6.2'!$L$42,Dashboard!$M$7:$M$8)</f>
        <v>0</v>
      </c>
      <c r="AS81" s="142">
        <f>DGET('Brondata_6.2'!$A$42:$O$75,'Brondata_6.2'!$L$42,Dashboard!$M$10:$M$11)</f>
        <v>0</v>
      </c>
      <c r="AT81" s="144">
        <f>DGET('Brondata_6.2'!$A$42:$O$75,'Brondata_6.2'!$L$42,Dashboard!$M$13:$M$14)</f>
        <v>0</v>
      </c>
      <c r="AU81" s="57"/>
      <c r="AV81" s="57"/>
      <c r="AW81" s="57"/>
      <c r="AX81" s="57"/>
    </row>
    <row r="82" spans="28:50" ht="15">
      <c r="AB82" s="57"/>
      <c r="AC82" s="57"/>
      <c r="AD82" s="57"/>
      <c r="AE82" s="57"/>
      <c r="AF82" s="57"/>
      <c r="AG82" s="57"/>
      <c r="AH82" s="57"/>
      <c r="AI82" s="57"/>
      <c r="AJ82" s="57"/>
      <c r="AK82" s="57"/>
      <c r="AL82" s="76" t="s">
        <v>89</v>
      </c>
      <c r="AM82" s="74"/>
      <c r="AN82" s="142">
        <f>DGET('Brondata_6.2'!$A$3:$O$36,'Brondata_6.2'!$M$3,$M$7:$M$8)</f>
        <v>30</v>
      </c>
      <c r="AO82" s="142">
        <f>DGET('Brondata_6.2'!$A$3:$O$36,'Brondata_6.2'!$M$3,$M$10:$M$11)</f>
        <v>110</v>
      </c>
      <c r="AP82" s="142">
        <f>DGET('Brondata_6.2'!$A$3:$O$36,'Brondata_6.2'!$M$3,$M$13:$M$14)</f>
        <v>50</v>
      </c>
      <c r="AQ82" s="143"/>
      <c r="AR82" s="142">
        <f>DGET('Brondata_6.2'!$A$42:$O$75,'Brondata_6.2'!$M$42,Dashboard!$M$7:$M$8)</f>
        <v>30</v>
      </c>
      <c r="AS82" s="142">
        <f>DGET('Brondata_6.2'!$A$42:$O$75,'Brondata_6.2'!$M$42,Dashboard!$M$10:$M$11)</f>
        <v>100</v>
      </c>
      <c r="AT82" s="144">
        <f>DGET('Brondata_6.2'!$A$42:$O$75,'Brondata_6.2'!$M$42,Dashboard!$M$13:$M$14)</f>
        <v>40</v>
      </c>
      <c r="AU82" s="57"/>
      <c r="AV82" s="57"/>
      <c r="AW82" s="57"/>
      <c r="AX82" s="57"/>
    </row>
    <row r="83" spans="1:50" ht="15">
      <c r="A83" s="53" t="s">
        <v>111</v>
      </c>
      <c r="AB83" s="57"/>
      <c r="AC83" s="57"/>
      <c r="AD83" s="57"/>
      <c r="AE83" s="57"/>
      <c r="AF83" s="57"/>
      <c r="AG83" s="57"/>
      <c r="AH83" s="57"/>
      <c r="AI83" s="57"/>
      <c r="AJ83" s="57"/>
      <c r="AK83" s="57"/>
      <c r="AL83" s="76" t="s">
        <v>90</v>
      </c>
      <c r="AM83" s="74"/>
      <c r="AN83" s="142">
        <f>DGET('Brondata_6.2'!$A$3:$O$36,'Brondata_6.2'!$N$3,$M$7:$M$8)</f>
        <v>0</v>
      </c>
      <c r="AO83" s="142">
        <f>DGET('Brondata_6.2'!$A$3:$O$36,'Brondata_6.2'!$N$3,$M$10:$M$11)</f>
        <v>0</v>
      </c>
      <c r="AP83" s="142">
        <f>DGET('Brondata_6.2'!$A$3:$O$36,'Brondata_6.2'!$N$3,$M$13:$M$14)</f>
        <v>0</v>
      </c>
      <c r="AQ83" s="143"/>
      <c r="AR83" s="142">
        <f>DGET('Brondata_6.2'!$A$42:$O$75,'Brondata_6.2'!$N$42,Dashboard!$M$7:$M$8)</f>
        <v>0</v>
      </c>
      <c r="AS83" s="142">
        <f>DGET('Brondata_6.2'!$A$42:$O$75,'Brondata_6.2'!$N$42,Dashboard!$M$10:$M$11)</f>
        <v>0</v>
      </c>
      <c r="AT83" s="144">
        <f>DGET('Brondata_6.2'!$A$42:$O$75,'Brondata_6.2'!$N$42,Dashboard!$M$13:$M$14)</f>
        <v>0</v>
      </c>
      <c r="AU83" s="57"/>
      <c r="AV83" s="57"/>
      <c r="AW83" s="57"/>
      <c r="AX83" s="57"/>
    </row>
    <row r="84" spans="1:50" ht="15">
      <c r="A84" s="53" t="s">
        <v>112</v>
      </c>
      <c r="AB84" s="57"/>
      <c r="AC84" s="57"/>
      <c r="AD84" s="57"/>
      <c r="AE84" s="57"/>
      <c r="AF84" s="57"/>
      <c r="AG84" s="57"/>
      <c r="AH84" s="57"/>
      <c r="AI84" s="57"/>
      <c r="AJ84" s="57"/>
      <c r="AK84" s="57"/>
      <c r="AL84" s="92" t="s">
        <v>91</v>
      </c>
      <c r="AM84" s="93"/>
      <c r="AN84" s="148">
        <f>DGET('Brondata_6.2'!$A$3:$O$36,'Brondata_6.2'!$O$3,$M$7:$M$8)</f>
        <v>0</v>
      </c>
      <c r="AO84" s="148">
        <f>DGET('Brondata_6.2'!$A$3:$O$36,'Brondata_6.2'!$O$3,$M$10:$M$11)</f>
        <v>10</v>
      </c>
      <c r="AP84" s="148">
        <f>DGET('Brondata_6.2'!$A$3:$O$36,'Brondata_6.2'!$O$3,$M$13:$M$14)</f>
        <v>0</v>
      </c>
      <c r="AQ84" s="149"/>
      <c r="AR84" s="148">
        <f>DGET('Brondata_6.2'!$A$42:$O$75,'Brondata_6.2'!$O$42,Dashboard!$M$7:$M$8)</f>
        <v>0</v>
      </c>
      <c r="AS84" s="148">
        <f>DGET('Brondata_6.2'!$A$42:$O$75,'Brondata_6.2'!$O$42,Dashboard!$M$10:$M$11)</f>
        <v>20</v>
      </c>
      <c r="AT84" s="150">
        <f>DGET('Brondata_6.2'!$A$42:$O$75,'Brondata_6.2'!$O$42,Dashboard!$M$13:$M$14)</f>
        <v>0</v>
      </c>
      <c r="AU84" s="57"/>
      <c r="AV84" s="57"/>
      <c r="AW84" s="57"/>
      <c r="AX84" s="57"/>
    </row>
    <row r="85" spans="1:50" ht="15">
      <c r="A85" s="53" t="s">
        <v>113</v>
      </c>
      <c r="AB85" s="57"/>
      <c r="AC85" s="57"/>
      <c r="AD85" s="57"/>
      <c r="AE85" s="57"/>
      <c r="AF85" s="57"/>
      <c r="AG85" s="57"/>
      <c r="AH85" s="57"/>
      <c r="AI85" s="57"/>
      <c r="AJ85" s="57"/>
      <c r="AK85" s="57"/>
      <c r="AL85" s="57"/>
      <c r="AM85" s="57"/>
      <c r="AN85" s="57"/>
      <c r="AO85" s="57"/>
      <c r="AP85" s="57"/>
      <c r="AQ85" s="57"/>
      <c r="AR85" s="57"/>
      <c r="AS85" s="57"/>
      <c r="AT85" s="57"/>
      <c r="AU85" s="57"/>
      <c r="AV85" s="57"/>
      <c r="AW85" s="57"/>
      <c r="AX85" s="57"/>
    </row>
  </sheetData>
  <sheetProtection/>
  <mergeCells count="12">
    <mergeCell ref="B3:F3"/>
    <mergeCell ref="B5:C5"/>
    <mergeCell ref="E5:F5"/>
    <mergeCell ref="Q54:X54"/>
    <mergeCell ref="I3:M3"/>
    <mergeCell ref="I5:J5"/>
    <mergeCell ref="L5:M5"/>
    <mergeCell ref="AL70:AT70"/>
    <mergeCell ref="AB3:AJ3"/>
    <mergeCell ref="AL3:AW3"/>
    <mergeCell ref="AC54:AJ54"/>
    <mergeCell ref="P3:Z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Goedhuys-van der Linden, mevr. drs. M.</cp:lastModifiedBy>
  <cp:lastPrinted>2014-01-15T09:26:22Z</cp:lastPrinted>
  <dcterms:created xsi:type="dcterms:W3CDTF">2009-09-04T06:54:45Z</dcterms:created>
  <dcterms:modified xsi:type="dcterms:W3CDTF">2014-01-22T14:48:14Z</dcterms:modified>
  <cp:category/>
  <cp:version/>
  <cp:contentType/>
  <cp:contentStatus/>
</cp:coreProperties>
</file>